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activeTab="2"/>
  </bookViews>
  <sheets>
    <sheet name="Sheet1" sheetId="1" r:id="rId1"/>
    <sheet name="Sheet2" sheetId="2" r:id="rId2"/>
    <sheet name="Sheet3" sheetId="3" r:id="rId3"/>
  </sheets>
  <definedNames>
    <definedName name="_xlnm._FilterDatabase" localSheetId="0" hidden="1">Sheet1!$3:$76</definedName>
    <definedName name="_xlnm.Print_Titles" localSheetId="0">Sheet1!$1:$3</definedName>
    <definedName name="_xlnm.Print_Titles" localSheetId="1">Sheet2!$1:$3</definedName>
    <definedName name="_xlnm.Print_Titles" localSheetId="2">Sheet3!$1:$3</definedName>
  </definedNames>
  <calcPr calcId="144525"/>
</workbook>
</file>

<file path=xl/comments1.xml><?xml version="1.0" encoding="utf-8"?>
<comments xmlns="http://schemas.openxmlformats.org/spreadsheetml/2006/main">
  <authors>
    <author>Administrator</author>
  </authors>
  <commentList>
    <comment ref="C54" authorId="0">
      <text>
        <r>
          <rPr>
            <sz val="9"/>
            <rFont val="宋体"/>
            <charset val="134"/>
          </rPr>
          <t xml:space="preserve">手机号不行
</t>
        </r>
      </text>
    </comment>
  </commentList>
</comments>
</file>

<file path=xl/sharedStrings.xml><?xml version="1.0" encoding="utf-8"?>
<sst xmlns="http://schemas.openxmlformats.org/spreadsheetml/2006/main" count="384" uniqueCount="128">
  <si>
    <t>2022年10月-12月就业见习补贴人员花名册</t>
  </si>
  <si>
    <t>序号</t>
  </si>
  <si>
    <t>见习单位
名称</t>
  </si>
  <si>
    <t>姓名</t>
  </si>
  <si>
    <t>性别</t>
  </si>
  <si>
    <t>见习起止时间</t>
  </si>
  <si>
    <t>见习人员类别</t>
  </si>
  <si>
    <t>补贴金额</t>
  </si>
  <si>
    <t>意外伤害保险</t>
  </si>
  <si>
    <t>10月</t>
  </si>
  <si>
    <t>11月</t>
  </si>
  <si>
    <t>12月</t>
  </si>
  <si>
    <t>合计</t>
  </si>
  <si>
    <t>山西云亭科技有限公司</t>
  </si>
  <si>
    <t>王文飞</t>
  </si>
  <si>
    <t>男</t>
  </si>
  <si>
    <t>2021.12.01-2022.11.30</t>
  </si>
  <si>
    <t>16～24周岁失业青年</t>
  </si>
  <si>
    <t>李旭辉</t>
  </si>
  <si>
    <t>女</t>
  </si>
  <si>
    <t>2022.09.01-2023.06.30</t>
  </si>
  <si>
    <t>离校2年内未就业高校毕业生</t>
  </si>
  <si>
    <t>完美星河（山西）数字科技有限公司</t>
  </si>
  <si>
    <t>郝静萱</t>
  </si>
  <si>
    <t>2022.10.01-2023.09.31</t>
  </si>
  <si>
    <t>武伟奇</t>
  </si>
  <si>
    <t>刘凯璇</t>
  </si>
  <si>
    <t>梁素杰</t>
  </si>
  <si>
    <t>刘浩成</t>
  </si>
  <si>
    <t>刁冠义</t>
  </si>
  <si>
    <t>山西博泰信息科技有限公司</t>
  </si>
  <si>
    <t>解君惠</t>
  </si>
  <si>
    <t>山西今软科技有限公司</t>
  </si>
  <si>
    <t>郑聪颖</t>
  </si>
  <si>
    <t>2021.12.1-2022.11.30</t>
  </si>
  <si>
    <t>徐仕麟</t>
  </si>
  <si>
    <t xml:space="preserve">山西力拓伟业商贸有限公司 </t>
  </si>
  <si>
    <t>李恒</t>
  </si>
  <si>
    <t>张小昱</t>
  </si>
  <si>
    <t>山西灵创映画网络科技有限公司</t>
  </si>
  <si>
    <t>李姝涓</t>
  </si>
  <si>
    <t>刘亚萍</t>
  </si>
  <si>
    <t xml:space="preserve">晋中灵漫科技有限公司   </t>
  </si>
  <si>
    <t>陈煜凯</t>
  </si>
  <si>
    <t>2021.12.1-2.22.11.30</t>
  </si>
  <si>
    <t>张满</t>
  </si>
  <si>
    <t>浩丁科技（山西）有限责任公司</t>
  </si>
  <si>
    <t>冯帅</t>
  </si>
  <si>
    <t>2022.08.01-2023.07.31</t>
  </si>
  <si>
    <t>程肖锋</t>
  </si>
  <si>
    <t>郝江铭</t>
  </si>
  <si>
    <t>晋帅</t>
  </si>
  <si>
    <t>贾陆宇</t>
  </si>
  <si>
    <t>高世博</t>
  </si>
  <si>
    <t>2022.11.01-2023.10.31</t>
  </si>
  <si>
    <t>王怀林</t>
  </si>
  <si>
    <t>董中进</t>
  </si>
  <si>
    <t>山西海啸科技有限公司</t>
  </si>
  <si>
    <t>陈瑞龙</t>
  </si>
  <si>
    <t>山西转型综改示范区晋中开发区信思智学职业技能培训学校有限公司</t>
  </si>
  <si>
    <t>刘进财</t>
  </si>
  <si>
    <t>韩萌悦</t>
  </si>
  <si>
    <t>2022.07.01-2023.06.31</t>
  </si>
  <si>
    <t>山西天美杉杉奥特莱斯购物广场有限公司</t>
  </si>
  <si>
    <t>肖晓雅</t>
  </si>
  <si>
    <t>侯建活虾餐饮服务饭店</t>
  </si>
  <si>
    <t>冯军凯</t>
  </si>
  <si>
    <t>闫瑾</t>
  </si>
  <si>
    <t>晋中开发区井格老灶火锅店</t>
  </si>
  <si>
    <t>杨怀亮</t>
  </si>
  <si>
    <t>2021.12.1---2022.11.30</t>
  </si>
  <si>
    <t>李霄祎</t>
  </si>
  <si>
    <t>张肖燕</t>
  </si>
  <si>
    <t>韩奇</t>
  </si>
  <si>
    <t>许紫婷</t>
  </si>
  <si>
    <t>苗雨</t>
  </si>
  <si>
    <t>闫盛辉</t>
  </si>
  <si>
    <t>闫憬</t>
  </si>
  <si>
    <t>姜小敏</t>
  </si>
  <si>
    <t>牛小叶</t>
  </si>
  <si>
    <t>山西蓝策环境检测有限公司</t>
  </si>
  <si>
    <t>张雅星</t>
  </si>
  <si>
    <t>山西锦烁生物医药科技有限公司</t>
  </si>
  <si>
    <t>韩威</t>
  </si>
  <si>
    <t>雷蕾</t>
  </si>
  <si>
    <t>赵春燕</t>
  </si>
  <si>
    <t>曾宪鑫</t>
  </si>
  <si>
    <t>贺桥伟</t>
  </si>
  <si>
    <t>2022.11.01-2022.07.31</t>
  </si>
  <si>
    <t>山西喜禾产教融合科技有限公司</t>
  </si>
  <si>
    <t>贾海田</t>
  </si>
  <si>
    <t>2022.7.1-2023.6.30</t>
  </si>
  <si>
    <t>杨异凡</t>
  </si>
  <si>
    <t>闫春秀</t>
  </si>
  <si>
    <t>王君英</t>
  </si>
  <si>
    <t>刘露露</t>
  </si>
  <si>
    <t>成妮</t>
  </si>
  <si>
    <t>王文杰</t>
  </si>
  <si>
    <t>李宇文</t>
  </si>
  <si>
    <t>2022.9.1-2023.6.30</t>
  </si>
  <si>
    <t>杨泽华</t>
  </si>
  <si>
    <t>张珺瑶</t>
  </si>
  <si>
    <t>王佳殷</t>
  </si>
  <si>
    <t>朱翔</t>
  </si>
  <si>
    <t>王静静</t>
  </si>
  <si>
    <t>李娜</t>
  </si>
  <si>
    <t>佘雅蓉</t>
  </si>
  <si>
    <t>陈琪</t>
  </si>
  <si>
    <t>杨杰</t>
  </si>
  <si>
    <t>苗丹妮</t>
  </si>
  <si>
    <t>焦琦雅</t>
  </si>
  <si>
    <t>2022.10.1-2023.9.30</t>
  </si>
  <si>
    <t>潘奕霖</t>
  </si>
  <si>
    <t>王喆倩</t>
  </si>
  <si>
    <t>山西三树石河文化传媒有限公司</t>
  </si>
  <si>
    <t>张惠妹</t>
  </si>
  <si>
    <t>2022.12.01-2023-11-30</t>
  </si>
  <si>
    <t>彭涌惠</t>
  </si>
  <si>
    <t>韩旭</t>
  </si>
  <si>
    <t>苏逸菲</t>
  </si>
  <si>
    <t>17户见习单位</t>
  </si>
  <si>
    <t>72名就业见习人员</t>
  </si>
  <si>
    <t>2022年10月-12月就业见习补贴汇总表</t>
  </si>
  <si>
    <t>单位名称</t>
  </si>
  <si>
    <t>补贴人数</t>
  </si>
  <si>
    <t>山西转型综改示范区晋中开发区侯建活虾锅餐饮服务饭店</t>
  </si>
  <si>
    <t>17户企业</t>
  </si>
  <si>
    <t>单位负责人：                               科室负责人：                               填报人：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</si>
</sst>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2"/>
      <name val="黑体"/>
      <charset val="134"/>
    </font>
    <font>
      <sz val="12"/>
      <name val="宋体"/>
      <charset val="134"/>
    </font>
    <font>
      <sz val="14"/>
      <name val="仿宋"/>
      <charset val="134"/>
    </font>
    <font>
      <sz val="12"/>
      <name val="仿宋"/>
      <charset val="134"/>
    </font>
    <font>
      <b/>
      <sz val="16"/>
      <name val="黑体"/>
      <charset val="134"/>
    </font>
    <font>
      <b/>
      <sz val="10"/>
      <name val="仿宋"/>
      <charset val="134"/>
    </font>
    <font>
      <b/>
      <sz val="8"/>
      <name val="仿宋"/>
      <charset val="134"/>
    </font>
    <font>
      <b/>
      <sz val="10"/>
      <name val="宋体"/>
      <charset val="134"/>
    </font>
    <font>
      <sz val="11"/>
      <name val="仿宋_GB2312"/>
      <charset val="134"/>
    </font>
    <font>
      <sz val="11"/>
      <name val="仿宋_GB2312"/>
      <charset val="0"/>
    </font>
    <font>
      <sz val="10"/>
      <name val="宋体"/>
      <charset val="134"/>
    </font>
    <font>
      <sz val="12"/>
      <name val="仿宋_GB2312"/>
      <charset val="134"/>
    </font>
    <font>
      <sz val="12"/>
      <color theme="1"/>
      <name val="宋体"/>
      <charset val="134"/>
      <scheme val="minor"/>
    </font>
    <font>
      <sz val="22"/>
      <name val="方正小标宋简体"/>
      <charset val="134"/>
    </font>
    <font>
      <sz val="11"/>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9"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0" applyNumberFormat="0" applyFill="0" applyAlignment="0" applyProtection="0">
      <alignment vertical="center"/>
    </xf>
    <xf numFmtId="0" fontId="27" fillId="0" borderId="10" applyNumberFormat="0" applyFill="0" applyAlignment="0" applyProtection="0">
      <alignment vertical="center"/>
    </xf>
    <xf numFmtId="0" fontId="19" fillId="10" borderId="0" applyNumberFormat="0" applyBorder="0" applyAlignment="0" applyProtection="0">
      <alignment vertical="center"/>
    </xf>
    <xf numFmtId="0" fontId="22" fillId="0" borderId="11" applyNumberFormat="0" applyFill="0" applyAlignment="0" applyProtection="0">
      <alignment vertical="center"/>
    </xf>
    <xf numFmtId="0" fontId="19" fillId="11" borderId="0" applyNumberFormat="0" applyBorder="0" applyAlignment="0" applyProtection="0">
      <alignment vertical="center"/>
    </xf>
    <xf numFmtId="0" fontId="28" fillId="12" borderId="12" applyNumberFormat="0" applyAlignment="0" applyProtection="0">
      <alignment vertical="center"/>
    </xf>
    <xf numFmtId="0" fontId="29" fillId="12" borderId="8" applyNumberFormat="0" applyAlignment="0" applyProtection="0">
      <alignment vertical="center"/>
    </xf>
    <xf numFmtId="0" fontId="30" fillId="13" borderId="13"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14" applyNumberFormat="0" applyFill="0" applyAlignment="0" applyProtection="0">
      <alignment vertical="center"/>
    </xf>
    <xf numFmtId="0" fontId="32" fillId="0" borderId="15"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xf numFmtId="0" fontId="0" fillId="0" borderId="0">
      <alignment vertical="center"/>
    </xf>
  </cellStyleXfs>
  <cellXfs count="40">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4" fillId="0" borderId="0" xfId="0" applyNumberFormat="1" applyFont="1" applyFill="1" applyBorder="1" applyAlignment="1"/>
    <xf numFmtId="0" fontId="4" fillId="0" borderId="0" xfId="0" applyFont="1" applyFill="1" applyBorder="1" applyAlignment="1"/>
    <xf numFmtId="0" fontId="5"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xf>
    <xf numFmtId="0" fontId="12" fillId="0" borderId="0" xfId="0" applyFont="1" applyFill="1" applyAlignment="1">
      <alignment horizontal="center" vertical="center" wrapText="1"/>
    </xf>
    <xf numFmtId="0" fontId="13" fillId="0" borderId="0" xfId="0" applyFont="1" applyFill="1" applyAlignment="1">
      <alignment horizontal="center" vertical="center"/>
    </xf>
    <xf numFmtId="0" fontId="14"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0"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shrinkToFi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shrinkToFit="1"/>
    </xf>
    <xf numFmtId="0" fontId="15" fillId="2" borderId="1" xfId="0" applyFont="1" applyFill="1" applyBorder="1" applyAlignment="1">
      <alignment horizontal="center" vertical="center" wrapText="1"/>
    </xf>
    <xf numFmtId="0" fontId="2" fillId="0" borderId="7"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6"/>
  <sheetViews>
    <sheetView workbookViewId="0">
      <pane ySplit="3" topLeftCell="A4" activePane="bottomLeft" state="frozen"/>
      <selection/>
      <selection pane="bottomLeft" activeCell="G2" sqref="G2:K2"/>
    </sheetView>
  </sheetViews>
  <sheetFormatPr defaultColWidth="9" defaultRowHeight="14.25"/>
  <cols>
    <col min="1" max="1" width="4.625" style="25" customWidth="1"/>
    <col min="2" max="2" width="21.25" style="25" customWidth="1"/>
    <col min="3" max="3" width="9.375" style="25" customWidth="1"/>
    <col min="4" max="4" width="5.375" style="25" customWidth="1"/>
    <col min="5" max="5" width="13.375" style="25" customWidth="1"/>
    <col min="6" max="6" width="17" style="26" customWidth="1"/>
    <col min="7" max="7" width="12.375" style="26" customWidth="1"/>
    <col min="8" max="10" width="13.875" style="25" customWidth="1"/>
    <col min="11" max="11" width="10.75" style="25" customWidth="1"/>
    <col min="12" max="16370" width="9" style="25"/>
    <col min="16371" max="16384" width="9" style="27"/>
  </cols>
  <sheetData>
    <row r="1" s="25" customFormat="1" ht="45" customHeight="1" spans="1:11">
      <c r="A1" s="28" t="s">
        <v>0</v>
      </c>
      <c r="B1" s="28"/>
      <c r="C1" s="28"/>
      <c r="D1" s="28"/>
      <c r="E1" s="28"/>
      <c r="F1" s="28"/>
      <c r="G1" s="28"/>
      <c r="H1" s="28"/>
      <c r="I1" s="28"/>
      <c r="J1" s="28"/>
      <c r="K1" s="28"/>
    </row>
    <row r="2" s="25" customFormat="1" ht="30" customHeight="1" spans="1:11">
      <c r="A2" s="29" t="s">
        <v>1</v>
      </c>
      <c r="B2" s="30" t="s">
        <v>2</v>
      </c>
      <c r="C2" s="29" t="s">
        <v>3</v>
      </c>
      <c r="D2" s="29" t="s">
        <v>4</v>
      </c>
      <c r="E2" s="29" t="s">
        <v>5</v>
      </c>
      <c r="F2" s="29" t="s">
        <v>6</v>
      </c>
      <c r="G2" s="31" t="s">
        <v>7</v>
      </c>
      <c r="H2" s="32"/>
      <c r="I2" s="32"/>
      <c r="J2" s="32"/>
      <c r="K2" s="39"/>
    </row>
    <row r="3" s="25" customFormat="1" ht="30" customHeight="1" spans="1:11">
      <c r="A3" s="29"/>
      <c r="B3" s="30"/>
      <c r="C3" s="29"/>
      <c r="D3" s="29"/>
      <c r="E3" s="29"/>
      <c r="F3" s="29"/>
      <c r="G3" s="29" t="s">
        <v>8</v>
      </c>
      <c r="H3" s="29" t="s">
        <v>9</v>
      </c>
      <c r="I3" s="29" t="s">
        <v>10</v>
      </c>
      <c r="J3" s="29" t="s">
        <v>11</v>
      </c>
      <c r="K3" s="29" t="s">
        <v>12</v>
      </c>
    </row>
    <row r="4" s="25" customFormat="1" ht="30" customHeight="1" spans="1:11">
      <c r="A4" s="18">
        <v>1</v>
      </c>
      <c r="B4" s="18" t="s">
        <v>13</v>
      </c>
      <c r="C4" s="18" t="s">
        <v>14</v>
      </c>
      <c r="D4" s="18" t="s">
        <v>15</v>
      </c>
      <c r="E4" s="18" t="s">
        <v>16</v>
      </c>
      <c r="F4" s="18" t="s">
        <v>17</v>
      </c>
      <c r="G4" s="19">
        <v>0</v>
      </c>
      <c r="H4" s="19">
        <v>1128</v>
      </c>
      <c r="I4" s="19">
        <v>1128</v>
      </c>
      <c r="J4" s="19">
        <v>0</v>
      </c>
      <c r="K4" s="19">
        <f>J4+I4+H4+G4</f>
        <v>2256</v>
      </c>
    </row>
    <row r="5" s="25" customFormat="1" ht="30" customHeight="1" spans="1:11">
      <c r="A5" s="18">
        <v>2</v>
      </c>
      <c r="B5" s="18"/>
      <c r="C5" s="18" t="s">
        <v>18</v>
      </c>
      <c r="D5" s="18" t="s">
        <v>19</v>
      </c>
      <c r="E5" s="18" t="s">
        <v>20</v>
      </c>
      <c r="F5" s="18" t="s">
        <v>21</v>
      </c>
      <c r="G5" s="19">
        <v>0</v>
      </c>
      <c r="H5" s="19">
        <v>1128</v>
      </c>
      <c r="I5" s="19">
        <v>1128</v>
      </c>
      <c r="J5" s="19">
        <v>0</v>
      </c>
      <c r="K5" s="19">
        <f>J5+I5+H5+G5</f>
        <v>2256</v>
      </c>
    </row>
    <row r="6" s="25" customFormat="1" ht="30" customHeight="1" spans="1:11">
      <c r="A6" s="18">
        <v>3</v>
      </c>
      <c r="B6" s="21" t="s">
        <v>22</v>
      </c>
      <c r="C6" s="33" t="s">
        <v>23</v>
      </c>
      <c r="D6" s="18" t="s">
        <v>19</v>
      </c>
      <c r="E6" s="18" t="s">
        <v>24</v>
      </c>
      <c r="F6" s="18" t="s">
        <v>17</v>
      </c>
      <c r="G6" s="19">
        <v>0</v>
      </c>
      <c r="H6" s="19">
        <v>1128</v>
      </c>
      <c r="I6" s="19">
        <v>1128</v>
      </c>
      <c r="J6" s="19">
        <v>1128</v>
      </c>
      <c r="K6" s="19">
        <f t="shared" ref="K6:K12" si="0">J6+I6+H6+G6</f>
        <v>3384</v>
      </c>
    </row>
    <row r="7" s="25" customFormat="1" ht="30" customHeight="1" spans="1:11">
      <c r="A7" s="18">
        <v>4</v>
      </c>
      <c r="B7" s="21"/>
      <c r="C7" s="33" t="s">
        <v>25</v>
      </c>
      <c r="D7" s="18" t="s">
        <v>15</v>
      </c>
      <c r="E7" s="18" t="s">
        <v>24</v>
      </c>
      <c r="F7" s="18" t="s">
        <v>21</v>
      </c>
      <c r="G7" s="19">
        <v>0</v>
      </c>
      <c r="H7" s="19">
        <v>1128</v>
      </c>
      <c r="I7" s="19">
        <v>1128</v>
      </c>
      <c r="J7" s="19">
        <v>0</v>
      </c>
      <c r="K7" s="19">
        <f t="shared" si="0"/>
        <v>2256</v>
      </c>
    </row>
    <row r="8" s="25" customFormat="1" ht="30" customHeight="1" spans="1:11">
      <c r="A8" s="18">
        <v>5</v>
      </c>
      <c r="B8" s="21"/>
      <c r="C8" s="33" t="s">
        <v>26</v>
      </c>
      <c r="D8" s="18" t="s">
        <v>15</v>
      </c>
      <c r="E8" s="18" t="s">
        <v>24</v>
      </c>
      <c r="F8" s="18" t="s">
        <v>21</v>
      </c>
      <c r="G8" s="19">
        <v>0</v>
      </c>
      <c r="H8" s="19">
        <v>1128</v>
      </c>
      <c r="I8" s="19">
        <v>1128</v>
      </c>
      <c r="J8" s="19">
        <v>0</v>
      </c>
      <c r="K8" s="19">
        <f t="shared" si="0"/>
        <v>2256</v>
      </c>
    </row>
    <row r="9" s="25" customFormat="1" ht="30" customHeight="1" spans="1:11">
      <c r="A9" s="18">
        <v>6</v>
      </c>
      <c r="B9" s="21"/>
      <c r="C9" s="33" t="s">
        <v>27</v>
      </c>
      <c r="D9" s="18" t="s">
        <v>15</v>
      </c>
      <c r="E9" s="18" t="s">
        <v>24</v>
      </c>
      <c r="F9" s="18" t="s">
        <v>21</v>
      </c>
      <c r="G9" s="19">
        <v>0</v>
      </c>
      <c r="H9" s="19">
        <v>1128</v>
      </c>
      <c r="I9" s="19">
        <v>1128</v>
      </c>
      <c r="J9" s="19">
        <v>0</v>
      </c>
      <c r="K9" s="19">
        <f t="shared" si="0"/>
        <v>2256</v>
      </c>
    </row>
    <row r="10" s="25" customFormat="1" ht="30" customHeight="1" spans="1:11">
      <c r="A10" s="18">
        <v>7</v>
      </c>
      <c r="B10" s="21"/>
      <c r="C10" s="33" t="s">
        <v>28</v>
      </c>
      <c r="D10" s="18" t="s">
        <v>15</v>
      </c>
      <c r="E10" s="18" t="s">
        <v>24</v>
      </c>
      <c r="F10" s="18" t="s">
        <v>21</v>
      </c>
      <c r="G10" s="19">
        <v>0</v>
      </c>
      <c r="H10" s="19">
        <v>1128</v>
      </c>
      <c r="I10" s="19">
        <v>1128</v>
      </c>
      <c r="J10" s="19">
        <v>0</v>
      </c>
      <c r="K10" s="19">
        <f t="shared" si="0"/>
        <v>2256</v>
      </c>
    </row>
    <row r="11" s="25" customFormat="1" ht="30" customHeight="1" spans="1:11">
      <c r="A11" s="18">
        <v>8</v>
      </c>
      <c r="B11" s="21"/>
      <c r="C11" s="33" t="s">
        <v>29</v>
      </c>
      <c r="D11" s="18" t="s">
        <v>15</v>
      </c>
      <c r="E11" s="18" t="s">
        <v>24</v>
      </c>
      <c r="F11" s="18" t="s">
        <v>21</v>
      </c>
      <c r="G11" s="19">
        <v>0</v>
      </c>
      <c r="H11" s="19">
        <v>1128</v>
      </c>
      <c r="I11" s="19">
        <v>1128</v>
      </c>
      <c r="J11" s="19">
        <v>0</v>
      </c>
      <c r="K11" s="19">
        <f t="shared" si="0"/>
        <v>2256</v>
      </c>
    </row>
    <row r="12" s="25" customFormat="1" ht="30" customHeight="1" spans="1:11">
      <c r="A12" s="18">
        <v>9</v>
      </c>
      <c r="B12" s="21" t="s">
        <v>30</v>
      </c>
      <c r="C12" s="33" t="s">
        <v>31</v>
      </c>
      <c r="D12" s="18" t="s">
        <v>19</v>
      </c>
      <c r="E12" s="18" t="s">
        <v>24</v>
      </c>
      <c r="F12" s="18" t="s">
        <v>21</v>
      </c>
      <c r="G12" s="19">
        <v>0</v>
      </c>
      <c r="H12" s="19">
        <v>1128</v>
      </c>
      <c r="I12" s="19">
        <v>1128</v>
      </c>
      <c r="J12" s="19">
        <v>1128</v>
      </c>
      <c r="K12" s="19">
        <f t="shared" si="0"/>
        <v>3384</v>
      </c>
    </row>
    <row r="13" s="25" customFormat="1" ht="30" customHeight="1" spans="1:11">
      <c r="A13" s="18">
        <v>10</v>
      </c>
      <c r="B13" s="18" t="s">
        <v>32</v>
      </c>
      <c r="C13" s="18" t="s">
        <v>33</v>
      </c>
      <c r="D13" s="18" t="s">
        <v>19</v>
      </c>
      <c r="E13" s="18" t="s">
        <v>34</v>
      </c>
      <c r="F13" s="18" t="s">
        <v>17</v>
      </c>
      <c r="G13" s="19">
        <v>0</v>
      </c>
      <c r="H13" s="19">
        <v>1128</v>
      </c>
      <c r="I13" s="19">
        <v>1128</v>
      </c>
      <c r="J13" s="19">
        <v>0</v>
      </c>
      <c r="K13" s="19">
        <f t="shared" ref="K13:K22" si="1">J13+I13+H13+G13</f>
        <v>2256</v>
      </c>
    </row>
    <row r="14" s="25" customFormat="1" ht="30" customHeight="1" spans="1:11">
      <c r="A14" s="18">
        <v>11</v>
      </c>
      <c r="B14" s="18"/>
      <c r="C14" s="18" t="s">
        <v>35</v>
      </c>
      <c r="D14" s="18" t="s">
        <v>15</v>
      </c>
      <c r="E14" s="18" t="s">
        <v>34</v>
      </c>
      <c r="F14" s="18" t="s">
        <v>17</v>
      </c>
      <c r="G14" s="19">
        <v>0</v>
      </c>
      <c r="H14" s="19">
        <v>1128</v>
      </c>
      <c r="I14" s="19">
        <v>1128</v>
      </c>
      <c r="J14" s="19">
        <v>0</v>
      </c>
      <c r="K14" s="19">
        <f t="shared" si="1"/>
        <v>2256</v>
      </c>
    </row>
    <row r="15" s="25" customFormat="1" ht="30" customHeight="1" spans="1:11">
      <c r="A15" s="18">
        <v>12</v>
      </c>
      <c r="B15" s="18" t="s">
        <v>36</v>
      </c>
      <c r="C15" s="34" t="s">
        <v>37</v>
      </c>
      <c r="D15" s="34" t="s">
        <v>15</v>
      </c>
      <c r="E15" s="18" t="s">
        <v>16</v>
      </c>
      <c r="F15" s="18" t="s">
        <v>17</v>
      </c>
      <c r="G15" s="19">
        <v>0</v>
      </c>
      <c r="H15" s="19">
        <v>1128</v>
      </c>
      <c r="I15" s="19">
        <v>1128</v>
      </c>
      <c r="J15" s="19">
        <v>0</v>
      </c>
      <c r="K15" s="19">
        <f t="shared" si="1"/>
        <v>2256</v>
      </c>
    </row>
    <row r="16" s="25" customFormat="1" ht="30" customHeight="1" spans="1:11">
      <c r="A16" s="18">
        <v>13</v>
      </c>
      <c r="B16" s="18"/>
      <c r="C16" s="34" t="s">
        <v>38</v>
      </c>
      <c r="D16" s="18" t="s">
        <v>15</v>
      </c>
      <c r="E16" s="18" t="s">
        <v>16</v>
      </c>
      <c r="F16" s="18" t="s">
        <v>17</v>
      </c>
      <c r="G16" s="19">
        <v>0</v>
      </c>
      <c r="H16" s="19">
        <v>1128</v>
      </c>
      <c r="I16" s="19">
        <v>1128</v>
      </c>
      <c r="J16" s="19">
        <v>0</v>
      </c>
      <c r="K16" s="19">
        <f t="shared" si="1"/>
        <v>2256</v>
      </c>
    </row>
    <row r="17" s="25" customFormat="1" ht="30" customHeight="1" spans="1:11">
      <c r="A17" s="18">
        <v>14</v>
      </c>
      <c r="B17" s="18" t="s">
        <v>39</v>
      </c>
      <c r="C17" s="18" t="s">
        <v>40</v>
      </c>
      <c r="D17" s="18" t="s">
        <v>19</v>
      </c>
      <c r="E17" s="18" t="s">
        <v>16</v>
      </c>
      <c r="F17" s="18" t="s">
        <v>17</v>
      </c>
      <c r="G17" s="19">
        <v>0</v>
      </c>
      <c r="H17" s="19">
        <v>1128</v>
      </c>
      <c r="I17" s="19">
        <v>1128</v>
      </c>
      <c r="J17" s="19">
        <v>0</v>
      </c>
      <c r="K17" s="19">
        <f t="shared" si="1"/>
        <v>2256</v>
      </c>
    </row>
    <row r="18" s="25" customFormat="1" ht="30" customHeight="1" spans="1:11">
      <c r="A18" s="18">
        <v>15</v>
      </c>
      <c r="B18" s="18"/>
      <c r="C18" s="18" t="s">
        <v>41</v>
      </c>
      <c r="D18" s="18" t="s">
        <v>19</v>
      </c>
      <c r="E18" s="18" t="s">
        <v>24</v>
      </c>
      <c r="F18" s="18" t="s">
        <v>21</v>
      </c>
      <c r="G18" s="19">
        <v>0</v>
      </c>
      <c r="H18" s="19">
        <v>1128</v>
      </c>
      <c r="I18" s="19">
        <v>1128</v>
      </c>
      <c r="J18" s="19">
        <v>1128</v>
      </c>
      <c r="K18" s="19">
        <f t="shared" si="1"/>
        <v>3384</v>
      </c>
    </row>
    <row r="19" s="25" customFormat="1" ht="30" customHeight="1" spans="1:11">
      <c r="A19" s="18">
        <v>16</v>
      </c>
      <c r="B19" s="18" t="s">
        <v>42</v>
      </c>
      <c r="C19" s="18" t="s">
        <v>43</v>
      </c>
      <c r="D19" s="18" t="s">
        <v>15</v>
      </c>
      <c r="E19" s="18" t="s">
        <v>44</v>
      </c>
      <c r="F19" s="18" t="s">
        <v>17</v>
      </c>
      <c r="G19" s="19">
        <v>0</v>
      </c>
      <c r="H19" s="19">
        <v>1128</v>
      </c>
      <c r="I19" s="19">
        <v>1128</v>
      </c>
      <c r="J19" s="19">
        <v>0</v>
      </c>
      <c r="K19" s="19">
        <f t="shared" si="1"/>
        <v>2256</v>
      </c>
    </row>
    <row r="20" s="25" customFormat="1" ht="30" customHeight="1" spans="1:11">
      <c r="A20" s="18">
        <v>17</v>
      </c>
      <c r="B20" s="18"/>
      <c r="C20" s="18" t="s">
        <v>45</v>
      </c>
      <c r="D20" s="18" t="s">
        <v>19</v>
      </c>
      <c r="E20" s="18" t="s">
        <v>44</v>
      </c>
      <c r="F20" s="18" t="s">
        <v>17</v>
      </c>
      <c r="G20" s="19">
        <v>0</v>
      </c>
      <c r="H20" s="19">
        <v>1128</v>
      </c>
      <c r="I20" s="19">
        <v>0</v>
      </c>
      <c r="J20" s="19">
        <v>0</v>
      </c>
      <c r="K20" s="19">
        <f t="shared" si="1"/>
        <v>1128</v>
      </c>
    </row>
    <row r="21" s="25" customFormat="1" ht="30" customHeight="1" spans="1:11">
      <c r="A21" s="18">
        <v>18</v>
      </c>
      <c r="B21" s="21" t="s">
        <v>46</v>
      </c>
      <c r="C21" s="33" t="s">
        <v>47</v>
      </c>
      <c r="D21" s="18" t="s">
        <v>15</v>
      </c>
      <c r="E21" s="18" t="s">
        <v>48</v>
      </c>
      <c r="F21" s="18" t="s">
        <v>21</v>
      </c>
      <c r="G21" s="19">
        <v>0</v>
      </c>
      <c r="H21" s="19">
        <v>1128</v>
      </c>
      <c r="I21" s="19">
        <v>1128</v>
      </c>
      <c r="J21" s="19">
        <v>1128</v>
      </c>
      <c r="K21" s="19">
        <f t="shared" ref="K21:K37" si="2">J21+I21+H21+G21</f>
        <v>3384</v>
      </c>
    </row>
    <row r="22" s="25" customFormat="1" ht="30" customHeight="1" spans="1:11">
      <c r="A22" s="18">
        <v>19</v>
      </c>
      <c r="B22" s="21"/>
      <c r="C22" s="33" t="s">
        <v>49</v>
      </c>
      <c r="D22" s="18" t="s">
        <v>15</v>
      </c>
      <c r="E22" s="18" t="s">
        <v>48</v>
      </c>
      <c r="F22" s="18" t="s">
        <v>21</v>
      </c>
      <c r="G22" s="19">
        <v>0</v>
      </c>
      <c r="H22" s="19">
        <v>1128</v>
      </c>
      <c r="I22" s="19">
        <v>1128</v>
      </c>
      <c r="J22" s="19">
        <v>1128</v>
      </c>
      <c r="K22" s="19">
        <f t="shared" si="2"/>
        <v>3384</v>
      </c>
    </row>
    <row r="23" s="25" customFormat="1" ht="30" customHeight="1" spans="1:11">
      <c r="A23" s="18">
        <v>20</v>
      </c>
      <c r="B23" s="21"/>
      <c r="C23" s="33" t="s">
        <v>50</v>
      </c>
      <c r="D23" s="18" t="s">
        <v>15</v>
      </c>
      <c r="E23" s="18" t="s">
        <v>48</v>
      </c>
      <c r="F23" s="18" t="s">
        <v>21</v>
      </c>
      <c r="G23" s="19">
        <v>0</v>
      </c>
      <c r="H23" s="19">
        <v>1128</v>
      </c>
      <c r="I23" s="19">
        <v>1128</v>
      </c>
      <c r="J23" s="19">
        <v>1128</v>
      </c>
      <c r="K23" s="19">
        <f t="shared" si="2"/>
        <v>3384</v>
      </c>
    </row>
    <row r="24" s="25" customFormat="1" ht="30" customHeight="1" spans="1:11">
      <c r="A24" s="18">
        <v>21</v>
      </c>
      <c r="B24" s="21"/>
      <c r="C24" s="33" t="s">
        <v>51</v>
      </c>
      <c r="D24" s="18" t="s">
        <v>15</v>
      </c>
      <c r="E24" s="18" t="s">
        <v>48</v>
      </c>
      <c r="F24" s="18" t="s">
        <v>17</v>
      </c>
      <c r="G24" s="19">
        <v>0</v>
      </c>
      <c r="H24" s="19">
        <v>1128</v>
      </c>
      <c r="I24" s="19">
        <v>1128</v>
      </c>
      <c r="J24" s="19">
        <v>1128</v>
      </c>
      <c r="K24" s="19">
        <f t="shared" si="2"/>
        <v>3384</v>
      </c>
    </row>
    <row r="25" s="25" customFormat="1" ht="30" customHeight="1" spans="1:11">
      <c r="A25" s="18">
        <v>22</v>
      </c>
      <c r="B25" s="21" t="s">
        <v>46</v>
      </c>
      <c r="C25" s="33" t="s">
        <v>52</v>
      </c>
      <c r="D25" s="18" t="s">
        <v>15</v>
      </c>
      <c r="E25" s="18" t="s">
        <v>48</v>
      </c>
      <c r="F25" s="18" t="s">
        <v>21</v>
      </c>
      <c r="G25" s="19">
        <v>0</v>
      </c>
      <c r="H25" s="19">
        <v>1128</v>
      </c>
      <c r="I25" s="19">
        <v>1128</v>
      </c>
      <c r="J25" s="19">
        <v>1128</v>
      </c>
      <c r="K25" s="19">
        <f t="shared" si="2"/>
        <v>3384</v>
      </c>
    </row>
    <row r="26" s="25" customFormat="1" ht="30" customHeight="1" spans="1:11">
      <c r="A26" s="18">
        <v>23</v>
      </c>
      <c r="B26" s="21"/>
      <c r="C26" s="33" t="s">
        <v>53</v>
      </c>
      <c r="D26" s="18" t="s">
        <v>15</v>
      </c>
      <c r="E26" s="18" t="s">
        <v>54</v>
      </c>
      <c r="F26" s="18" t="s">
        <v>21</v>
      </c>
      <c r="G26" s="19">
        <v>0</v>
      </c>
      <c r="H26" s="19">
        <v>0</v>
      </c>
      <c r="I26" s="19">
        <v>1128</v>
      </c>
      <c r="J26" s="19">
        <v>1128</v>
      </c>
      <c r="K26" s="19">
        <f t="shared" si="2"/>
        <v>2256</v>
      </c>
    </row>
    <row r="27" s="25" customFormat="1" ht="30" customHeight="1" spans="1:11">
      <c r="A27" s="18">
        <v>24</v>
      </c>
      <c r="B27" s="21"/>
      <c r="C27" s="33" t="s">
        <v>55</v>
      </c>
      <c r="D27" s="18" t="s">
        <v>15</v>
      </c>
      <c r="E27" s="18" t="s">
        <v>54</v>
      </c>
      <c r="F27" s="18" t="s">
        <v>21</v>
      </c>
      <c r="G27" s="19">
        <v>0</v>
      </c>
      <c r="H27" s="19">
        <v>0</v>
      </c>
      <c r="I27" s="19">
        <v>1128</v>
      </c>
      <c r="J27" s="19">
        <v>1128</v>
      </c>
      <c r="K27" s="19">
        <f t="shared" si="2"/>
        <v>2256</v>
      </c>
    </row>
    <row r="28" s="25" customFormat="1" ht="30" customHeight="1" spans="1:11">
      <c r="A28" s="18">
        <v>25</v>
      </c>
      <c r="B28" s="21"/>
      <c r="C28" s="33" t="s">
        <v>56</v>
      </c>
      <c r="D28" s="18" t="s">
        <v>19</v>
      </c>
      <c r="E28" s="18" t="s">
        <v>54</v>
      </c>
      <c r="F28" s="18" t="s">
        <v>21</v>
      </c>
      <c r="G28" s="19">
        <v>0</v>
      </c>
      <c r="H28" s="19">
        <v>0</v>
      </c>
      <c r="I28" s="19">
        <v>1128</v>
      </c>
      <c r="J28" s="19">
        <v>0</v>
      </c>
      <c r="K28" s="19">
        <f t="shared" si="2"/>
        <v>1128</v>
      </c>
    </row>
    <row r="29" s="25" customFormat="1" ht="30" customHeight="1" spans="1:11">
      <c r="A29" s="18">
        <v>26</v>
      </c>
      <c r="B29" s="21" t="s">
        <v>57</v>
      </c>
      <c r="C29" s="33" t="s">
        <v>58</v>
      </c>
      <c r="D29" s="18" t="s">
        <v>15</v>
      </c>
      <c r="E29" s="18" t="s">
        <v>48</v>
      </c>
      <c r="F29" s="18" t="s">
        <v>21</v>
      </c>
      <c r="G29" s="19">
        <v>0</v>
      </c>
      <c r="H29" s="19">
        <v>1128</v>
      </c>
      <c r="I29" s="19">
        <v>1128</v>
      </c>
      <c r="J29" s="19">
        <v>1128</v>
      </c>
      <c r="K29" s="19">
        <f t="shared" si="2"/>
        <v>3384</v>
      </c>
    </row>
    <row r="30" s="25" customFormat="1" ht="27" spans="1:11">
      <c r="A30" s="18">
        <v>27</v>
      </c>
      <c r="B30" s="18" t="s">
        <v>59</v>
      </c>
      <c r="C30" s="18" t="s">
        <v>60</v>
      </c>
      <c r="D30" s="18" t="s">
        <v>15</v>
      </c>
      <c r="E30" s="18" t="s">
        <v>34</v>
      </c>
      <c r="F30" s="18" t="s">
        <v>21</v>
      </c>
      <c r="G30" s="19">
        <v>0</v>
      </c>
      <c r="H30" s="19">
        <v>1128</v>
      </c>
      <c r="I30" s="19">
        <v>1128</v>
      </c>
      <c r="J30" s="19">
        <v>0</v>
      </c>
      <c r="K30" s="19">
        <f t="shared" si="2"/>
        <v>2256</v>
      </c>
    </row>
    <row r="31" s="25" customFormat="1" ht="27" spans="1:11">
      <c r="A31" s="18">
        <v>28</v>
      </c>
      <c r="B31" s="18"/>
      <c r="C31" s="18" t="s">
        <v>61</v>
      </c>
      <c r="D31" s="18" t="s">
        <v>19</v>
      </c>
      <c r="E31" s="18" t="s">
        <v>62</v>
      </c>
      <c r="F31" s="18" t="s">
        <v>17</v>
      </c>
      <c r="G31" s="19">
        <v>0</v>
      </c>
      <c r="H31" s="19">
        <v>1128</v>
      </c>
      <c r="I31" s="19">
        <v>1128</v>
      </c>
      <c r="J31" s="19">
        <v>1128</v>
      </c>
      <c r="K31" s="19">
        <f t="shared" si="2"/>
        <v>3384</v>
      </c>
    </row>
    <row r="32" s="25" customFormat="1" ht="39" customHeight="1" spans="1:11">
      <c r="A32" s="18">
        <v>29</v>
      </c>
      <c r="B32" s="18" t="s">
        <v>63</v>
      </c>
      <c r="C32" s="18" t="s">
        <v>64</v>
      </c>
      <c r="D32" s="18" t="s">
        <v>19</v>
      </c>
      <c r="E32" s="18" t="s">
        <v>16</v>
      </c>
      <c r="F32" s="18" t="s">
        <v>21</v>
      </c>
      <c r="G32" s="19">
        <v>0</v>
      </c>
      <c r="H32" s="19">
        <v>1128</v>
      </c>
      <c r="I32" s="19">
        <v>1128</v>
      </c>
      <c r="J32" s="19">
        <v>0</v>
      </c>
      <c r="K32" s="19">
        <f t="shared" si="2"/>
        <v>2256</v>
      </c>
    </row>
    <row r="33" s="25" customFormat="1" ht="30" customHeight="1" spans="1:11">
      <c r="A33" s="18">
        <v>30</v>
      </c>
      <c r="B33" s="18" t="s">
        <v>65</v>
      </c>
      <c r="C33" s="35" t="s">
        <v>66</v>
      </c>
      <c r="D33" s="18" t="s">
        <v>15</v>
      </c>
      <c r="E33" s="36" t="s">
        <v>16</v>
      </c>
      <c r="F33" s="18" t="s">
        <v>17</v>
      </c>
      <c r="G33" s="19">
        <v>0</v>
      </c>
      <c r="H33" s="19">
        <v>1128</v>
      </c>
      <c r="I33" s="19">
        <v>1128</v>
      </c>
      <c r="J33" s="19">
        <v>0</v>
      </c>
      <c r="K33" s="19">
        <f t="shared" si="2"/>
        <v>2256</v>
      </c>
    </row>
    <row r="34" s="25" customFormat="1" ht="30" customHeight="1" spans="1:11">
      <c r="A34" s="18">
        <v>31</v>
      </c>
      <c r="B34" s="18"/>
      <c r="C34" s="37" t="s">
        <v>67</v>
      </c>
      <c r="D34" s="18" t="s">
        <v>19</v>
      </c>
      <c r="E34" s="36" t="s">
        <v>16</v>
      </c>
      <c r="F34" s="18" t="s">
        <v>17</v>
      </c>
      <c r="G34" s="19">
        <v>0</v>
      </c>
      <c r="H34" s="19">
        <v>1128</v>
      </c>
      <c r="I34" s="19">
        <v>1128</v>
      </c>
      <c r="J34" s="19">
        <v>0</v>
      </c>
      <c r="K34" s="19">
        <f t="shared" si="2"/>
        <v>2256</v>
      </c>
    </row>
    <row r="35" s="25" customFormat="1" ht="30" customHeight="1" spans="1:11">
      <c r="A35" s="18">
        <v>32</v>
      </c>
      <c r="B35" s="18" t="s">
        <v>68</v>
      </c>
      <c r="C35" s="34" t="s">
        <v>69</v>
      </c>
      <c r="D35" s="33" t="s">
        <v>15</v>
      </c>
      <c r="E35" s="18" t="s">
        <v>70</v>
      </c>
      <c r="F35" s="18" t="s">
        <v>17</v>
      </c>
      <c r="G35" s="19">
        <v>0</v>
      </c>
      <c r="H35" s="19">
        <v>1128</v>
      </c>
      <c r="I35" s="19">
        <v>0</v>
      </c>
      <c r="J35" s="19">
        <v>0</v>
      </c>
      <c r="K35" s="19">
        <f t="shared" ref="K35:K51" si="3">J35+I35+H35+G35</f>
        <v>1128</v>
      </c>
    </row>
    <row r="36" s="25" customFormat="1" ht="30" customHeight="1" spans="1:11">
      <c r="A36" s="18">
        <v>33</v>
      </c>
      <c r="B36" s="18"/>
      <c r="C36" s="34" t="s">
        <v>71</v>
      </c>
      <c r="D36" s="33" t="s">
        <v>19</v>
      </c>
      <c r="E36" s="18" t="s">
        <v>70</v>
      </c>
      <c r="F36" s="18" t="s">
        <v>17</v>
      </c>
      <c r="G36" s="19">
        <v>0</v>
      </c>
      <c r="H36" s="19">
        <v>1128</v>
      </c>
      <c r="I36" s="19">
        <v>0</v>
      </c>
      <c r="J36" s="19">
        <v>0</v>
      </c>
      <c r="K36" s="19">
        <f t="shared" si="3"/>
        <v>1128</v>
      </c>
    </row>
    <row r="37" s="25" customFormat="1" ht="30" customHeight="1" spans="1:11">
      <c r="A37" s="18">
        <v>34</v>
      </c>
      <c r="B37" s="18"/>
      <c r="C37" s="34" t="s">
        <v>72</v>
      </c>
      <c r="D37" s="33" t="s">
        <v>19</v>
      </c>
      <c r="E37" s="18" t="s">
        <v>70</v>
      </c>
      <c r="F37" s="18" t="s">
        <v>17</v>
      </c>
      <c r="G37" s="19">
        <v>0</v>
      </c>
      <c r="H37" s="19">
        <v>1128</v>
      </c>
      <c r="I37" s="19">
        <v>1128</v>
      </c>
      <c r="J37" s="19">
        <v>0</v>
      </c>
      <c r="K37" s="19">
        <f t="shared" si="3"/>
        <v>2256</v>
      </c>
    </row>
    <row r="38" s="25" customFormat="1" ht="30" customHeight="1" spans="1:11">
      <c r="A38" s="18">
        <v>35</v>
      </c>
      <c r="B38" s="18"/>
      <c r="C38" s="34" t="s">
        <v>73</v>
      </c>
      <c r="D38" s="33" t="s">
        <v>15</v>
      </c>
      <c r="E38" s="18" t="s">
        <v>70</v>
      </c>
      <c r="F38" s="18" t="s">
        <v>17</v>
      </c>
      <c r="G38" s="19">
        <v>0</v>
      </c>
      <c r="H38" s="19">
        <v>1128</v>
      </c>
      <c r="I38" s="19">
        <v>0</v>
      </c>
      <c r="J38" s="19">
        <v>0</v>
      </c>
      <c r="K38" s="19">
        <f t="shared" si="3"/>
        <v>1128</v>
      </c>
    </row>
    <row r="39" s="25" customFormat="1" ht="30" customHeight="1" spans="1:11">
      <c r="A39" s="18">
        <v>36</v>
      </c>
      <c r="B39" s="18"/>
      <c r="C39" s="34" t="s">
        <v>74</v>
      </c>
      <c r="D39" s="33" t="s">
        <v>19</v>
      </c>
      <c r="E39" s="18" t="s">
        <v>70</v>
      </c>
      <c r="F39" s="18" t="s">
        <v>17</v>
      </c>
      <c r="G39" s="19">
        <v>0</v>
      </c>
      <c r="H39" s="19">
        <v>1128</v>
      </c>
      <c r="I39" s="19">
        <v>1128</v>
      </c>
      <c r="J39" s="19">
        <v>0</v>
      </c>
      <c r="K39" s="19">
        <f t="shared" si="3"/>
        <v>2256</v>
      </c>
    </row>
    <row r="40" s="25" customFormat="1" ht="30" customHeight="1" spans="1:11">
      <c r="A40" s="18">
        <v>37</v>
      </c>
      <c r="B40" s="18"/>
      <c r="C40" s="34" t="s">
        <v>75</v>
      </c>
      <c r="D40" s="33" t="s">
        <v>19</v>
      </c>
      <c r="E40" s="18" t="s">
        <v>70</v>
      </c>
      <c r="F40" s="18" t="s">
        <v>17</v>
      </c>
      <c r="G40" s="19">
        <v>0</v>
      </c>
      <c r="H40" s="19">
        <v>1128</v>
      </c>
      <c r="I40" s="19">
        <v>1128</v>
      </c>
      <c r="J40" s="19">
        <v>0</v>
      </c>
      <c r="K40" s="19">
        <f t="shared" si="3"/>
        <v>2256</v>
      </c>
    </row>
    <row r="41" s="25" customFormat="1" ht="30" customHeight="1" spans="1:11">
      <c r="A41" s="18">
        <v>38</v>
      </c>
      <c r="B41" s="18"/>
      <c r="C41" s="34" t="s">
        <v>76</v>
      </c>
      <c r="D41" s="33" t="s">
        <v>15</v>
      </c>
      <c r="E41" s="18" t="s">
        <v>70</v>
      </c>
      <c r="F41" s="18" t="s">
        <v>17</v>
      </c>
      <c r="G41" s="19">
        <v>0</v>
      </c>
      <c r="H41" s="19">
        <v>1128</v>
      </c>
      <c r="I41" s="19">
        <v>0</v>
      </c>
      <c r="J41" s="19">
        <v>0</v>
      </c>
      <c r="K41" s="19">
        <f t="shared" si="3"/>
        <v>1128</v>
      </c>
    </row>
    <row r="42" s="25" customFormat="1" ht="30" customHeight="1" spans="1:11">
      <c r="A42" s="18">
        <v>39</v>
      </c>
      <c r="B42" s="18"/>
      <c r="C42" s="34" t="s">
        <v>77</v>
      </c>
      <c r="D42" s="33" t="s">
        <v>15</v>
      </c>
      <c r="E42" s="18" t="s">
        <v>70</v>
      </c>
      <c r="F42" s="18" t="s">
        <v>17</v>
      </c>
      <c r="G42" s="19">
        <v>0</v>
      </c>
      <c r="H42" s="19">
        <v>1128</v>
      </c>
      <c r="I42" s="19">
        <v>0</v>
      </c>
      <c r="J42" s="19">
        <v>0</v>
      </c>
      <c r="K42" s="19">
        <f t="shared" si="3"/>
        <v>1128</v>
      </c>
    </row>
    <row r="43" s="25" customFormat="1" ht="30" customHeight="1" spans="1:11">
      <c r="A43" s="18">
        <v>40</v>
      </c>
      <c r="B43" s="18" t="s">
        <v>68</v>
      </c>
      <c r="C43" s="34" t="s">
        <v>78</v>
      </c>
      <c r="D43" s="33" t="s">
        <v>19</v>
      </c>
      <c r="E43" s="18" t="s">
        <v>70</v>
      </c>
      <c r="F43" s="18" t="s">
        <v>17</v>
      </c>
      <c r="G43" s="19">
        <v>0</v>
      </c>
      <c r="H43" s="19">
        <v>1128</v>
      </c>
      <c r="I43" s="19">
        <v>0</v>
      </c>
      <c r="J43" s="19">
        <v>0</v>
      </c>
      <c r="K43" s="19">
        <f t="shared" si="3"/>
        <v>1128</v>
      </c>
    </row>
    <row r="44" s="25" customFormat="1" ht="30" customHeight="1" spans="1:11">
      <c r="A44" s="18">
        <v>41</v>
      </c>
      <c r="B44" s="18"/>
      <c r="C44" s="34" t="s">
        <v>79</v>
      </c>
      <c r="D44" s="33" t="s">
        <v>19</v>
      </c>
      <c r="E44" s="18" t="s">
        <v>70</v>
      </c>
      <c r="F44" s="18" t="s">
        <v>17</v>
      </c>
      <c r="G44" s="19">
        <v>0</v>
      </c>
      <c r="H44" s="19">
        <v>1128</v>
      </c>
      <c r="I44" s="19">
        <v>0</v>
      </c>
      <c r="J44" s="19">
        <v>0</v>
      </c>
      <c r="K44" s="19">
        <f t="shared" ref="K44:K51" si="4">J44+I44+H44+G44</f>
        <v>1128</v>
      </c>
    </row>
    <row r="45" s="26" customFormat="1" ht="30" customHeight="1" spans="1:11">
      <c r="A45" s="18">
        <v>42</v>
      </c>
      <c r="B45" s="18" t="s">
        <v>80</v>
      </c>
      <c r="C45" s="18" t="s">
        <v>81</v>
      </c>
      <c r="D45" s="18" t="s">
        <v>15</v>
      </c>
      <c r="E45" s="18" t="s">
        <v>62</v>
      </c>
      <c r="F45" s="18" t="s">
        <v>21</v>
      </c>
      <c r="G45" s="19">
        <v>0</v>
      </c>
      <c r="H45" s="19">
        <v>1128</v>
      </c>
      <c r="I45" s="19">
        <v>1128</v>
      </c>
      <c r="J45" s="19">
        <v>1128</v>
      </c>
      <c r="K45" s="19">
        <f t="shared" si="4"/>
        <v>3384</v>
      </c>
    </row>
    <row r="46" s="25" customFormat="1" ht="30" customHeight="1" spans="1:11">
      <c r="A46" s="18">
        <v>43</v>
      </c>
      <c r="B46" s="18" t="s">
        <v>82</v>
      </c>
      <c r="C46" s="18" t="s">
        <v>83</v>
      </c>
      <c r="D46" s="18" t="s">
        <v>19</v>
      </c>
      <c r="E46" s="18" t="s">
        <v>16</v>
      </c>
      <c r="F46" s="18" t="s">
        <v>17</v>
      </c>
      <c r="G46" s="19">
        <v>0</v>
      </c>
      <c r="H46" s="19">
        <v>1128</v>
      </c>
      <c r="I46" s="19">
        <v>1128</v>
      </c>
      <c r="J46" s="19">
        <v>0</v>
      </c>
      <c r="K46" s="19">
        <f t="shared" si="4"/>
        <v>2256</v>
      </c>
    </row>
    <row r="47" s="25" customFormat="1" ht="30" customHeight="1" spans="1:11">
      <c r="A47" s="18">
        <v>44</v>
      </c>
      <c r="B47" s="18"/>
      <c r="C47" s="18" t="s">
        <v>84</v>
      </c>
      <c r="D47" s="18" t="s">
        <v>19</v>
      </c>
      <c r="E47" s="18" t="s">
        <v>16</v>
      </c>
      <c r="F47" s="18" t="s">
        <v>21</v>
      </c>
      <c r="G47" s="19">
        <v>0</v>
      </c>
      <c r="H47" s="19">
        <v>1128</v>
      </c>
      <c r="I47" s="19">
        <v>1128</v>
      </c>
      <c r="J47" s="19">
        <v>0</v>
      </c>
      <c r="K47" s="19">
        <f t="shared" si="4"/>
        <v>2256</v>
      </c>
    </row>
    <row r="48" s="25" customFormat="1" ht="30" customHeight="1" spans="1:11">
      <c r="A48" s="18">
        <v>45</v>
      </c>
      <c r="B48" s="18"/>
      <c r="C48" s="18" t="s">
        <v>85</v>
      </c>
      <c r="D48" s="18" t="s">
        <v>19</v>
      </c>
      <c r="E48" s="18" t="s">
        <v>16</v>
      </c>
      <c r="F48" s="18" t="s">
        <v>17</v>
      </c>
      <c r="G48" s="19">
        <v>0</v>
      </c>
      <c r="H48" s="19">
        <v>1128</v>
      </c>
      <c r="I48" s="19">
        <v>1128</v>
      </c>
      <c r="J48" s="19">
        <v>0</v>
      </c>
      <c r="K48" s="19">
        <f t="shared" si="4"/>
        <v>2256</v>
      </c>
    </row>
    <row r="49" s="25" customFormat="1" ht="30" customHeight="1" spans="1:11">
      <c r="A49" s="18">
        <v>46</v>
      </c>
      <c r="B49" s="18"/>
      <c r="C49" s="19" t="s">
        <v>86</v>
      </c>
      <c r="D49" s="19" t="s">
        <v>15</v>
      </c>
      <c r="E49" s="18" t="s">
        <v>16</v>
      </c>
      <c r="F49" s="18" t="s">
        <v>17</v>
      </c>
      <c r="G49" s="19">
        <v>0</v>
      </c>
      <c r="H49" s="19">
        <v>1128</v>
      </c>
      <c r="I49" s="19">
        <v>1128</v>
      </c>
      <c r="J49" s="19">
        <v>0</v>
      </c>
      <c r="K49" s="19">
        <f t="shared" si="4"/>
        <v>2256</v>
      </c>
    </row>
    <row r="50" s="25" customFormat="1" ht="30" customHeight="1" spans="1:11">
      <c r="A50" s="18">
        <v>47</v>
      </c>
      <c r="B50" s="18"/>
      <c r="C50" s="19" t="s">
        <v>87</v>
      </c>
      <c r="D50" s="19" t="s">
        <v>15</v>
      </c>
      <c r="E50" s="18" t="s">
        <v>88</v>
      </c>
      <c r="F50" s="18" t="s">
        <v>17</v>
      </c>
      <c r="G50" s="19">
        <v>0</v>
      </c>
      <c r="H50" s="19">
        <v>0</v>
      </c>
      <c r="I50" s="19">
        <v>1128</v>
      </c>
      <c r="J50" s="19">
        <v>1128</v>
      </c>
      <c r="K50" s="19">
        <f t="shared" si="4"/>
        <v>2256</v>
      </c>
    </row>
    <row r="51" s="25" customFormat="1" ht="30" customHeight="1" spans="1:11">
      <c r="A51" s="18">
        <v>48</v>
      </c>
      <c r="B51" s="18" t="s">
        <v>89</v>
      </c>
      <c r="C51" s="18" t="s">
        <v>90</v>
      </c>
      <c r="D51" s="18" t="s">
        <v>15</v>
      </c>
      <c r="E51" s="18" t="s">
        <v>91</v>
      </c>
      <c r="F51" s="18" t="s">
        <v>21</v>
      </c>
      <c r="G51" s="19">
        <v>0</v>
      </c>
      <c r="H51" s="19">
        <v>1128</v>
      </c>
      <c r="I51" s="19">
        <v>1128</v>
      </c>
      <c r="J51" s="19">
        <v>1128</v>
      </c>
      <c r="K51" s="19">
        <f t="shared" ref="K51:K57" si="5">G51+H51+I51+J51</f>
        <v>3384</v>
      </c>
    </row>
    <row r="52" s="25" customFormat="1" ht="30" customHeight="1" spans="1:11">
      <c r="A52" s="18">
        <v>49</v>
      </c>
      <c r="B52" s="18"/>
      <c r="C52" s="18" t="s">
        <v>92</v>
      </c>
      <c r="D52" s="18" t="s">
        <v>19</v>
      </c>
      <c r="E52" s="18" t="s">
        <v>91</v>
      </c>
      <c r="F52" s="38" t="s">
        <v>17</v>
      </c>
      <c r="G52" s="19">
        <v>0</v>
      </c>
      <c r="H52" s="19">
        <v>1128</v>
      </c>
      <c r="I52" s="19">
        <v>1128</v>
      </c>
      <c r="J52" s="19">
        <v>0</v>
      </c>
      <c r="K52" s="19">
        <f t="shared" si="5"/>
        <v>2256</v>
      </c>
    </row>
    <row r="53" s="25" customFormat="1" ht="30" customHeight="1" spans="1:11">
      <c r="A53" s="18">
        <v>50</v>
      </c>
      <c r="B53" s="18"/>
      <c r="C53" s="18" t="s">
        <v>93</v>
      </c>
      <c r="D53" s="18" t="s">
        <v>19</v>
      </c>
      <c r="E53" s="18" t="s">
        <v>91</v>
      </c>
      <c r="F53" s="38" t="s">
        <v>17</v>
      </c>
      <c r="G53" s="19">
        <v>0</v>
      </c>
      <c r="H53" s="19">
        <v>1128</v>
      </c>
      <c r="I53" s="19">
        <v>1128</v>
      </c>
      <c r="J53" s="19">
        <v>1128</v>
      </c>
      <c r="K53" s="19">
        <f t="shared" si="5"/>
        <v>3384</v>
      </c>
    </row>
    <row r="54" s="25" customFormat="1" ht="30" customHeight="1" spans="1:11">
      <c r="A54" s="18">
        <v>51</v>
      </c>
      <c r="B54" s="18"/>
      <c r="C54" s="18" t="s">
        <v>94</v>
      </c>
      <c r="D54" s="18" t="s">
        <v>19</v>
      </c>
      <c r="E54" s="18" t="s">
        <v>91</v>
      </c>
      <c r="F54" s="38" t="s">
        <v>17</v>
      </c>
      <c r="G54" s="19">
        <v>0</v>
      </c>
      <c r="H54" s="19">
        <v>1128</v>
      </c>
      <c r="I54" s="19">
        <v>1128</v>
      </c>
      <c r="J54" s="19">
        <v>1128</v>
      </c>
      <c r="K54" s="19">
        <f t="shared" si="5"/>
        <v>3384</v>
      </c>
    </row>
    <row r="55" s="25" customFormat="1" ht="30" customHeight="1" spans="1:11">
      <c r="A55" s="18">
        <v>52</v>
      </c>
      <c r="B55" s="18"/>
      <c r="C55" s="18" t="s">
        <v>95</v>
      </c>
      <c r="D55" s="18" t="s">
        <v>15</v>
      </c>
      <c r="E55" s="18" t="s">
        <v>91</v>
      </c>
      <c r="F55" s="38" t="s">
        <v>17</v>
      </c>
      <c r="G55" s="19">
        <v>0</v>
      </c>
      <c r="H55" s="19">
        <v>1128</v>
      </c>
      <c r="I55" s="19">
        <v>1128</v>
      </c>
      <c r="J55" s="19">
        <v>1128</v>
      </c>
      <c r="K55" s="19">
        <f t="shared" si="5"/>
        <v>3384</v>
      </c>
    </row>
    <row r="56" s="25" customFormat="1" ht="30" customHeight="1" spans="1:11">
      <c r="A56" s="18">
        <v>53</v>
      </c>
      <c r="B56" s="18" t="s">
        <v>89</v>
      </c>
      <c r="C56" s="18" t="s">
        <v>96</v>
      </c>
      <c r="D56" s="18" t="s">
        <v>19</v>
      </c>
      <c r="E56" s="18" t="s">
        <v>91</v>
      </c>
      <c r="F56" s="38" t="s">
        <v>17</v>
      </c>
      <c r="G56" s="19">
        <v>0</v>
      </c>
      <c r="H56" s="19">
        <v>1128</v>
      </c>
      <c r="I56" s="19">
        <v>1128</v>
      </c>
      <c r="J56" s="19">
        <v>1128</v>
      </c>
      <c r="K56" s="19">
        <f t="shared" si="5"/>
        <v>3384</v>
      </c>
    </row>
    <row r="57" s="25" customFormat="1" ht="30" customHeight="1" spans="1:11">
      <c r="A57" s="18">
        <v>54</v>
      </c>
      <c r="B57" s="18"/>
      <c r="C57" s="18" t="s">
        <v>97</v>
      </c>
      <c r="D57" s="18" t="s">
        <v>15</v>
      </c>
      <c r="E57" s="18" t="s">
        <v>91</v>
      </c>
      <c r="F57" s="18" t="s">
        <v>21</v>
      </c>
      <c r="G57" s="19">
        <v>0</v>
      </c>
      <c r="H57" s="19">
        <v>1128</v>
      </c>
      <c r="I57" s="19">
        <v>1128</v>
      </c>
      <c r="J57" s="19">
        <v>1128</v>
      </c>
      <c r="K57" s="19">
        <f t="shared" si="5"/>
        <v>3384</v>
      </c>
    </row>
    <row r="58" s="25" customFormat="1" ht="30" customHeight="1" spans="1:11">
      <c r="A58" s="18">
        <v>55</v>
      </c>
      <c r="B58" s="18"/>
      <c r="C58" s="18" t="s">
        <v>98</v>
      </c>
      <c r="D58" s="18" t="s">
        <v>15</v>
      </c>
      <c r="E58" s="18" t="s">
        <v>99</v>
      </c>
      <c r="F58" s="18" t="s">
        <v>21</v>
      </c>
      <c r="G58" s="19">
        <v>0</v>
      </c>
      <c r="H58" s="19">
        <v>1128</v>
      </c>
      <c r="I58" s="19">
        <v>1128</v>
      </c>
      <c r="J58" s="19">
        <v>1128</v>
      </c>
      <c r="K58" s="19">
        <f t="shared" ref="K58:K76" si="6">G58+H58+I58+J58</f>
        <v>3384</v>
      </c>
    </row>
    <row r="59" s="25" customFormat="1" ht="30" customHeight="1" spans="1:11">
      <c r="A59" s="18">
        <v>56</v>
      </c>
      <c r="B59" s="18"/>
      <c r="C59" s="18" t="s">
        <v>100</v>
      </c>
      <c r="D59" s="18" t="s">
        <v>15</v>
      </c>
      <c r="E59" s="18" t="s">
        <v>99</v>
      </c>
      <c r="F59" s="18" t="s">
        <v>21</v>
      </c>
      <c r="G59" s="19">
        <v>0</v>
      </c>
      <c r="H59" s="19">
        <v>1128</v>
      </c>
      <c r="I59" s="19">
        <v>1128</v>
      </c>
      <c r="J59" s="19">
        <v>1128</v>
      </c>
      <c r="K59" s="19">
        <f t="shared" si="6"/>
        <v>3384</v>
      </c>
    </row>
    <row r="60" s="25" customFormat="1" ht="30" customHeight="1" spans="1:11">
      <c r="A60" s="18">
        <v>57</v>
      </c>
      <c r="B60" s="18"/>
      <c r="C60" s="18" t="s">
        <v>101</v>
      </c>
      <c r="D60" s="18" t="s">
        <v>19</v>
      </c>
      <c r="E60" s="18" t="s">
        <v>99</v>
      </c>
      <c r="F60" s="18" t="s">
        <v>21</v>
      </c>
      <c r="G60" s="19">
        <v>0</v>
      </c>
      <c r="H60" s="19">
        <v>1128</v>
      </c>
      <c r="I60" s="19">
        <v>1128</v>
      </c>
      <c r="J60" s="19">
        <v>1128</v>
      </c>
      <c r="K60" s="19">
        <f t="shared" si="6"/>
        <v>3384</v>
      </c>
    </row>
    <row r="61" s="25" customFormat="1" ht="30" customHeight="1" spans="1:11">
      <c r="A61" s="18">
        <v>58</v>
      </c>
      <c r="B61" s="18"/>
      <c r="C61" s="18" t="s">
        <v>102</v>
      </c>
      <c r="D61" s="18" t="s">
        <v>19</v>
      </c>
      <c r="E61" s="18" t="s">
        <v>99</v>
      </c>
      <c r="F61" s="18" t="s">
        <v>21</v>
      </c>
      <c r="G61" s="19">
        <v>0</v>
      </c>
      <c r="H61" s="19">
        <v>1128</v>
      </c>
      <c r="I61" s="19">
        <v>1128</v>
      </c>
      <c r="J61" s="19">
        <v>1128</v>
      </c>
      <c r="K61" s="19">
        <f t="shared" si="6"/>
        <v>3384</v>
      </c>
    </row>
    <row r="62" s="25" customFormat="1" ht="30" customHeight="1" spans="1:11">
      <c r="A62" s="18">
        <v>59</v>
      </c>
      <c r="B62" s="18"/>
      <c r="C62" s="18" t="s">
        <v>103</v>
      </c>
      <c r="D62" s="18" t="s">
        <v>15</v>
      </c>
      <c r="E62" s="18" t="s">
        <v>99</v>
      </c>
      <c r="F62" s="18" t="s">
        <v>21</v>
      </c>
      <c r="G62" s="19">
        <v>0</v>
      </c>
      <c r="H62" s="19">
        <v>1128</v>
      </c>
      <c r="I62" s="19">
        <v>1128</v>
      </c>
      <c r="J62" s="19">
        <v>1128</v>
      </c>
      <c r="K62" s="19">
        <f t="shared" si="6"/>
        <v>3384</v>
      </c>
    </row>
    <row r="63" s="25" customFormat="1" ht="30" customHeight="1" spans="1:11">
      <c r="A63" s="18">
        <v>60</v>
      </c>
      <c r="B63" s="18"/>
      <c r="C63" s="18" t="s">
        <v>104</v>
      </c>
      <c r="D63" s="18" t="s">
        <v>19</v>
      </c>
      <c r="E63" s="18" t="s">
        <v>99</v>
      </c>
      <c r="F63" s="18" t="s">
        <v>21</v>
      </c>
      <c r="G63" s="19">
        <v>0</v>
      </c>
      <c r="H63" s="19">
        <v>1128</v>
      </c>
      <c r="I63" s="19">
        <v>1128</v>
      </c>
      <c r="J63" s="19">
        <v>1128</v>
      </c>
      <c r="K63" s="19">
        <f t="shared" si="6"/>
        <v>3384</v>
      </c>
    </row>
    <row r="64" s="25" customFormat="1" ht="30" customHeight="1" spans="1:11">
      <c r="A64" s="18">
        <v>61</v>
      </c>
      <c r="B64" s="18"/>
      <c r="C64" s="18" t="s">
        <v>105</v>
      </c>
      <c r="D64" s="18" t="s">
        <v>19</v>
      </c>
      <c r="E64" s="18" t="s">
        <v>99</v>
      </c>
      <c r="F64" s="18" t="s">
        <v>21</v>
      </c>
      <c r="G64" s="19">
        <v>0</v>
      </c>
      <c r="H64" s="19">
        <v>1128</v>
      </c>
      <c r="I64" s="19">
        <v>1128</v>
      </c>
      <c r="J64" s="19">
        <v>1128</v>
      </c>
      <c r="K64" s="19">
        <f t="shared" si="6"/>
        <v>3384</v>
      </c>
    </row>
    <row r="65" s="25" customFormat="1" ht="30" customHeight="1" spans="1:11">
      <c r="A65" s="18">
        <v>62</v>
      </c>
      <c r="B65" s="18"/>
      <c r="C65" s="18" t="s">
        <v>106</v>
      </c>
      <c r="D65" s="18" t="s">
        <v>19</v>
      </c>
      <c r="E65" s="18" t="s">
        <v>99</v>
      </c>
      <c r="F65" s="18" t="s">
        <v>21</v>
      </c>
      <c r="G65" s="19">
        <v>0</v>
      </c>
      <c r="H65" s="19">
        <v>1128</v>
      </c>
      <c r="I65" s="19">
        <v>1128</v>
      </c>
      <c r="J65" s="19">
        <v>1128</v>
      </c>
      <c r="K65" s="19">
        <f t="shared" si="6"/>
        <v>3384</v>
      </c>
    </row>
    <row r="66" s="25" customFormat="1" ht="30" customHeight="1" spans="1:11">
      <c r="A66" s="18">
        <v>63</v>
      </c>
      <c r="B66" s="18"/>
      <c r="C66" s="18" t="s">
        <v>107</v>
      </c>
      <c r="D66" s="18" t="s">
        <v>19</v>
      </c>
      <c r="E66" s="18" t="s">
        <v>99</v>
      </c>
      <c r="F66" s="18" t="s">
        <v>21</v>
      </c>
      <c r="G66" s="19">
        <v>0</v>
      </c>
      <c r="H66" s="19">
        <v>1128</v>
      </c>
      <c r="I66" s="19">
        <v>1128</v>
      </c>
      <c r="J66" s="19">
        <v>1128</v>
      </c>
      <c r="K66" s="19">
        <f t="shared" si="6"/>
        <v>3384</v>
      </c>
    </row>
    <row r="67" s="25" customFormat="1" ht="30" customHeight="1" spans="1:11">
      <c r="A67" s="18">
        <v>64</v>
      </c>
      <c r="B67" s="18"/>
      <c r="C67" s="18" t="s">
        <v>108</v>
      </c>
      <c r="D67" s="18" t="s">
        <v>15</v>
      </c>
      <c r="E67" s="18" t="s">
        <v>99</v>
      </c>
      <c r="F67" s="18" t="s">
        <v>21</v>
      </c>
      <c r="G67" s="19">
        <v>0</v>
      </c>
      <c r="H67" s="19">
        <v>1128</v>
      </c>
      <c r="I67" s="19">
        <v>1128</v>
      </c>
      <c r="J67" s="19">
        <v>1128</v>
      </c>
      <c r="K67" s="19">
        <f t="shared" si="6"/>
        <v>3384</v>
      </c>
    </row>
    <row r="68" s="25" customFormat="1" ht="30" customHeight="1" spans="1:11">
      <c r="A68" s="18">
        <v>65</v>
      </c>
      <c r="B68" s="18"/>
      <c r="C68" s="18" t="s">
        <v>109</v>
      </c>
      <c r="D68" s="18" t="s">
        <v>19</v>
      </c>
      <c r="E68" s="18" t="s">
        <v>99</v>
      </c>
      <c r="F68" s="18" t="s">
        <v>21</v>
      </c>
      <c r="G68" s="19">
        <v>0</v>
      </c>
      <c r="H68" s="19">
        <v>1128</v>
      </c>
      <c r="I68" s="19">
        <v>1128</v>
      </c>
      <c r="J68" s="19">
        <v>1128</v>
      </c>
      <c r="K68" s="19">
        <f t="shared" si="6"/>
        <v>3384</v>
      </c>
    </row>
    <row r="69" s="25" customFormat="1" ht="30" customHeight="1" spans="1:11">
      <c r="A69" s="18">
        <v>66</v>
      </c>
      <c r="B69" s="18" t="s">
        <v>89</v>
      </c>
      <c r="C69" s="18" t="s">
        <v>110</v>
      </c>
      <c r="D69" s="18" t="s">
        <v>19</v>
      </c>
      <c r="E69" s="18" t="s">
        <v>111</v>
      </c>
      <c r="F69" s="18" t="s">
        <v>21</v>
      </c>
      <c r="G69" s="19">
        <v>0</v>
      </c>
      <c r="H69" s="19">
        <v>1128</v>
      </c>
      <c r="I69" s="19">
        <v>1128</v>
      </c>
      <c r="J69" s="19">
        <v>1128</v>
      </c>
      <c r="K69" s="19">
        <f t="shared" si="6"/>
        <v>3384</v>
      </c>
    </row>
    <row r="70" s="25" customFormat="1" ht="30" customHeight="1" spans="1:11">
      <c r="A70" s="18">
        <v>67</v>
      </c>
      <c r="B70" s="18"/>
      <c r="C70" s="18" t="s">
        <v>112</v>
      </c>
      <c r="D70" s="18" t="s">
        <v>19</v>
      </c>
      <c r="E70" s="18" t="s">
        <v>111</v>
      </c>
      <c r="F70" s="18" t="s">
        <v>21</v>
      </c>
      <c r="G70" s="19">
        <v>0</v>
      </c>
      <c r="H70" s="19">
        <v>1128</v>
      </c>
      <c r="I70" s="19">
        <v>1128</v>
      </c>
      <c r="J70" s="19">
        <v>1128</v>
      </c>
      <c r="K70" s="19">
        <f t="shared" si="6"/>
        <v>3384</v>
      </c>
    </row>
    <row r="71" s="25" customFormat="1" ht="30" customHeight="1" spans="1:11">
      <c r="A71" s="18">
        <v>68</v>
      </c>
      <c r="B71" s="18"/>
      <c r="C71" s="18" t="s">
        <v>113</v>
      </c>
      <c r="D71" s="18" t="s">
        <v>19</v>
      </c>
      <c r="E71" s="18" t="s">
        <v>111</v>
      </c>
      <c r="F71" s="18" t="s">
        <v>21</v>
      </c>
      <c r="G71" s="19">
        <v>0</v>
      </c>
      <c r="H71" s="19">
        <v>1128</v>
      </c>
      <c r="I71" s="19">
        <v>1128</v>
      </c>
      <c r="J71" s="19">
        <v>1128</v>
      </c>
      <c r="K71" s="19">
        <f t="shared" si="6"/>
        <v>3384</v>
      </c>
    </row>
    <row r="72" s="25" customFormat="1" ht="30" customHeight="1" spans="1:11">
      <c r="A72" s="18">
        <v>69</v>
      </c>
      <c r="B72" s="18" t="s">
        <v>114</v>
      </c>
      <c r="C72" s="18" t="s">
        <v>115</v>
      </c>
      <c r="D72" s="18" t="s">
        <v>19</v>
      </c>
      <c r="E72" s="18" t="s">
        <v>116</v>
      </c>
      <c r="F72" s="18" t="s">
        <v>21</v>
      </c>
      <c r="G72" s="19">
        <v>240</v>
      </c>
      <c r="H72" s="19">
        <v>0</v>
      </c>
      <c r="I72" s="19">
        <v>0</v>
      </c>
      <c r="J72" s="19">
        <v>1128</v>
      </c>
      <c r="K72" s="19">
        <f t="shared" si="6"/>
        <v>1368</v>
      </c>
    </row>
    <row r="73" s="25" customFormat="1" ht="30" customHeight="1" spans="1:11">
      <c r="A73" s="18">
        <v>70</v>
      </c>
      <c r="B73" s="18"/>
      <c r="C73" s="18" t="s">
        <v>117</v>
      </c>
      <c r="D73" s="18" t="s">
        <v>15</v>
      </c>
      <c r="E73" s="18" t="s">
        <v>116</v>
      </c>
      <c r="F73" s="18" t="s">
        <v>21</v>
      </c>
      <c r="G73" s="19">
        <v>240</v>
      </c>
      <c r="H73" s="19">
        <v>0</v>
      </c>
      <c r="I73" s="19">
        <v>0</v>
      </c>
      <c r="J73" s="19">
        <v>1128</v>
      </c>
      <c r="K73" s="19">
        <f t="shared" si="6"/>
        <v>1368</v>
      </c>
    </row>
    <row r="74" s="25" customFormat="1" ht="30" customHeight="1" spans="1:11">
      <c r="A74" s="18">
        <v>71</v>
      </c>
      <c r="B74" s="18"/>
      <c r="C74" s="18" t="s">
        <v>118</v>
      </c>
      <c r="D74" s="18" t="s">
        <v>15</v>
      </c>
      <c r="E74" s="18" t="s">
        <v>116</v>
      </c>
      <c r="F74" s="18" t="s">
        <v>21</v>
      </c>
      <c r="G74" s="19">
        <v>240</v>
      </c>
      <c r="H74" s="19">
        <v>0</v>
      </c>
      <c r="I74" s="19">
        <v>0</v>
      </c>
      <c r="J74" s="19">
        <v>1128</v>
      </c>
      <c r="K74" s="19">
        <f t="shared" si="6"/>
        <v>1368</v>
      </c>
    </row>
    <row r="75" s="25" customFormat="1" ht="30" customHeight="1" spans="1:11">
      <c r="A75" s="18">
        <v>72</v>
      </c>
      <c r="B75" s="18"/>
      <c r="C75" s="18" t="s">
        <v>119</v>
      </c>
      <c r="D75" s="18" t="s">
        <v>15</v>
      </c>
      <c r="E75" s="18" t="s">
        <v>116</v>
      </c>
      <c r="F75" s="18" t="s">
        <v>21</v>
      </c>
      <c r="G75" s="19">
        <v>240</v>
      </c>
      <c r="H75" s="19">
        <v>0</v>
      </c>
      <c r="I75" s="19">
        <v>0</v>
      </c>
      <c r="J75" s="19">
        <v>1128</v>
      </c>
      <c r="K75" s="19">
        <f t="shared" si="6"/>
        <v>1368</v>
      </c>
    </row>
    <row r="76" ht="30" customHeight="1" spans="1:11">
      <c r="A76" s="19" t="s">
        <v>12</v>
      </c>
      <c r="B76" s="19" t="s">
        <v>120</v>
      </c>
      <c r="C76" s="19" t="s">
        <v>121</v>
      </c>
      <c r="D76" s="19"/>
      <c r="E76" s="19"/>
      <c r="F76" s="19"/>
      <c r="G76" s="19">
        <f>SUM(G4:G75)</f>
        <v>960</v>
      </c>
      <c r="H76" s="19">
        <f>SUM(H4:H75)</f>
        <v>72192</v>
      </c>
      <c r="I76" s="19">
        <f>SUM(I4:I75)</f>
        <v>67680</v>
      </c>
      <c r="J76" s="19">
        <f>SUM(J4:J75)</f>
        <v>42864</v>
      </c>
      <c r="K76" s="19">
        <f t="shared" si="6"/>
        <v>183696</v>
      </c>
    </row>
  </sheetData>
  <autoFilter ref="A3:XFD76">
    <extLst/>
  </autoFilter>
  <mergeCells count="26">
    <mergeCell ref="A1:K1"/>
    <mergeCell ref="G2:K2"/>
    <mergeCell ref="C76:F76"/>
    <mergeCell ref="A2:A3"/>
    <mergeCell ref="B2:B3"/>
    <mergeCell ref="B4:B5"/>
    <mergeCell ref="B6:B11"/>
    <mergeCell ref="B13:B14"/>
    <mergeCell ref="B15:B16"/>
    <mergeCell ref="B17:B18"/>
    <mergeCell ref="B19:B20"/>
    <mergeCell ref="B21:B24"/>
    <mergeCell ref="B25:B28"/>
    <mergeCell ref="B30:B31"/>
    <mergeCell ref="B33:B34"/>
    <mergeCell ref="B35:B42"/>
    <mergeCell ref="B43:B44"/>
    <mergeCell ref="B46:B50"/>
    <mergeCell ref="B51:B55"/>
    <mergeCell ref="B56:B68"/>
    <mergeCell ref="B69:B71"/>
    <mergeCell ref="B72:B75"/>
    <mergeCell ref="C2:C3"/>
    <mergeCell ref="D2:D3"/>
    <mergeCell ref="E2:E3"/>
    <mergeCell ref="F2:F3"/>
  </mergeCells>
  <dataValidations count="2">
    <dataValidation allowBlank="1" showInputMessage="1" showErrorMessage="1" errorTitle="提示信息" error="身份证应为15到18位，是否忽略？" sqref="C37 C38 C42 C43 C44 C35:C36 C39:C41" errorStyle="warning"/>
    <dataValidation type="list" allowBlank="1" showInputMessage="1" showErrorMessage="1" sqref="D37 D38 D42 D43 D44 D35:D36 D39:D41">
      <formula1>"男,女"</formula1>
    </dataValidation>
  </dataValidations>
  <pageMargins left="0.393055555555556" right="0.393055555555556" top="0.708333333333333" bottom="0.472222222222222" header="0.5" footer="0.5"/>
  <pageSetup paperSize="9" orientation="landscape" horizontalDpi="6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zoomScale="130" zoomScaleNormal="130" workbookViewId="0">
      <pane ySplit="3" topLeftCell="A7" activePane="bottomLeft" state="frozen"/>
      <selection/>
      <selection pane="bottomLeft" activeCell="A1" sqref="A1:H1"/>
    </sheetView>
  </sheetViews>
  <sheetFormatPr defaultColWidth="9" defaultRowHeight="14.25" outlineLevelCol="7"/>
  <cols>
    <col min="1" max="1" width="5" style="5" customWidth="1"/>
    <col min="2" max="2" width="31.3416666666667" style="6" customWidth="1"/>
    <col min="3" max="3" width="6.05" style="7" customWidth="1"/>
    <col min="4" max="4" width="6.15" style="7" customWidth="1"/>
    <col min="5" max="7" width="18.75" style="8" customWidth="1"/>
    <col min="8" max="8" width="11.625" style="9" customWidth="1"/>
    <col min="9" max="32" width="9" style="9" customWidth="1"/>
    <col min="33" max="224" width="27.7833333333333" style="9" customWidth="1"/>
    <col min="225" max="231" width="9" style="9" customWidth="1"/>
    <col min="232" max="243" width="9" style="9"/>
    <col min="244" max="256" width="9" style="4"/>
    <col min="257" max="16384" width="27.7833333333333" style="4"/>
  </cols>
  <sheetData>
    <row r="1" s="1" customFormat="1" ht="42" customHeight="1" spans="1:8">
      <c r="A1" s="10" t="s">
        <v>122</v>
      </c>
      <c r="B1" s="10"/>
      <c r="C1" s="10"/>
      <c r="D1" s="10"/>
      <c r="E1" s="10"/>
      <c r="F1" s="10"/>
      <c r="G1" s="10"/>
      <c r="H1" s="10"/>
    </row>
    <row r="2" s="2" customFormat="1" ht="30" customHeight="1" spans="1:8">
      <c r="A2" s="11" t="s">
        <v>1</v>
      </c>
      <c r="B2" s="12" t="s">
        <v>123</v>
      </c>
      <c r="C2" s="13" t="s">
        <v>124</v>
      </c>
      <c r="D2" s="11" t="s">
        <v>7</v>
      </c>
      <c r="E2" s="11"/>
      <c r="F2" s="11"/>
      <c r="G2" s="11"/>
      <c r="H2" s="11"/>
    </row>
    <row r="3" s="3" customFormat="1" ht="30" customHeight="1" spans="1:8">
      <c r="A3" s="11"/>
      <c r="B3" s="14"/>
      <c r="C3" s="15"/>
      <c r="D3" s="16" t="s">
        <v>8</v>
      </c>
      <c r="E3" s="17" t="s">
        <v>9</v>
      </c>
      <c r="F3" s="17" t="s">
        <v>10</v>
      </c>
      <c r="G3" s="17" t="s">
        <v>11</v>
      </c>
      <c r="H3" s="11" t="s">
        <v>12</v>
      </c>
    </row>
    <row r="4" ht="30" customHeight="1" spans="1:8">
      <c r="A4" s="18">
        <v>1</v>
      </c>
      <c r="B4" s="18" t="s">
        <v>13</v>
      </c>
      <c r="C4" s="19">
        <v>2</v>
      </c>
      <c r="D4" s="19">
        <v>0</v>
      </c>
      <c r="E4" s="19">
        <f t="shared" ref="E4:E10" si="0">1128*2</f>
        <v>2256</v>
      </c>
      <c r="F4" s="19">
        <f t="shared" ref="F4:F9" si="1">1128*2</f>
        <v>2256</v>
      </c>
      <c r="G4" s="19">
        <v>0</v>
      </c>
      <c r="H4" s="19">
        <f t="shared" ref="H4:H21" si="2">G4+F4+E4+D4</f>
        <v>4512</v>
      </c>
    </row>
    <row r="5" ht="30" customHeight="1" spans="1:8">
      <c r="A5" s="18">
        <v>2</v>
      </c>
      <c r="B5" s="20" t="s">
        <v>22</v>
      </c>
      <c r="C5" s="19">
        <v>6</v>
      </c>
      <c r="D5" s="19">
        <v>0</v>
      </c>
      <c r="E5" s="19">
        <f>1128*6</f>
        <v>6768</v>
      </c>
      <c r="F5" s="19">
        <f>1128*6</f>
        <v>6768</v>
      </c>
      <c r="G5" s="19">
        <v>1128</v>
      </c>
      <c r="H5" s="19">
        <f t="shared" si="2"/>
        <v>14664</v>
      </c>
    </row>
    <row r="6" ht="30" customHeight="1" spans="1:8">
      <c r="A6" s="18">
        <v>3</v>
      </c>
      <c r="B6" s="21" t="s">
        <v>30</v>
      </c>
      <c r="C6" s="19">
        <v>1</v>
      </c>
      <c r="D6" s="19">
        <v>0</v>
      </c>
      <c r="E6" s="19">
        <v>1128</v>
      </c>
      <c r="F6" s="19">
        <v>1128</v>
      </c>
      <c r="G6" s="19">
        <v>1128</v>
      </c>
      <c r="H6" s="19">
        <f t="shared" si="2"/>
        <v>3384</v>
      </c>
    </row>
    <row r="7" ht="30" customHeight="1" spans="1:8">
      <c r="A7" s="18">
        <v>4</v>
      </c>
      <c r="B7" s="18" t="s">
        <v>32</v>
      </c>
      <c r="C7" s="19">
        <v>2</v>
      </c>
      <c r="D7" s="19">
        <v>0</v>
      </c>
      <c r="E7" s="22">
        <f t="shared" si="0"/>
        <v>2256</v>
      </c>
      <c r="F7" s="22">
        <f t="shared" si="1"/>
        <v>2256</v>
      </c>
      <c r="G7" s="22">
        <v>0</v>
      </c>
      <c r="H7" s="19">
        <f t="shared" si="2"/>
        <v>4512</v>
      </c>
    </row>
    <row r="8" ht="30" customHeight="1" spans="1:8">
      <c r="A8" s="18">
        <v>5</v>
      </c>
      <c r="B8" s="18" t="s">
        <v>36</v>
      </c>
      <c r="C8" s="19">
        <v>2</v>
      </c>
      <c r="D8" s="19">
        <v>0</v>
      </c>
      <c r="E8" s="22">
        <f t="shared" si="0"/>
        <v>2256</v>
      </c>
      <c r="F8" s="22">
        <f t="shared" si="1"/>
        <v>2256</v>
      </c>
      <c r="G8" s="22">
        <v>0</v>
      </c>
      <c r="H8" s="19">
        <f t="shared" si="2"/>
        <v>4512</v>
      </c>
    </row>
    <row r="9" ht="30" customHeight="1" spans="1:8">
      <c r="A9" s="18">
        <v>6</v>
      </c>
      <c r="B9" s="18" t="s">
        <v>39</v>
      </c>
      <c r="C9" s="19">
        <v>2</v>
      </c>
      <c r="D9" s="19">
        <v>0</v>
      </c>
      <c r="E9" s="22">
        <f t="shared" si="0"/>
        <v>2256</v>
      </c>
      <c r="F9" s="22">
        <f t="shared" si="1"/>
        <v>2256</v>
      </c>
      <c r="G9" s="19">
        <v>1128</v>
      </c>
      <c r="H9" s="19">
        <f t="shared" si="2"/>
        <v>5640</v>
      </c>
    </row>
    <row r="10" ht="30" customHeight="1" spans="1:8">
      <c r="A10" s="18">
        <v>7</v>
      </c>
      <c r="B10" s="18" t="s">
        <v>42</v>
      </c>
      <c r="C10" s="19">
        <v>2</v>
      </c>
      <c r="D10" s="19">
        <v>0</v>
      </c>
      <c r="E10" s="22">
        <f t="shared" si="0"/>
        <v>2256</v>
      </c>
      <c r="F10" s="19">
        <v>1128</v>
      </c>
      <c r="G10" s="22">
        <v>0</v>
      </c>
      <c r="H10" s="19">
        <f t="shared" si="2"/>
        <v>3384</v>
      </c>
    </row>
    <row r="11" ht="30" customHeight="1" spans="1:8">
      <c r="A11" s="18">
        <v>8</v>
      </c>
      <c r="B11" s="18" t="s">
        <v>46</v>
      </c>
      <c r="C11" s="19">
        <v>8</v>
      </c>
      <c r="D11" s="19">
        <v>0</v>
      </c>
      <c r="E11" s="22">
        <f>1128*5</f>
        <v>5640</v>
      </c>
      <c r="F11" s="22">
        <f>1128*8</f>
        <v>9024</v>
      </c>
      <c r="G11" s="22">
        <f>1128*7</f>
        <v>7896</v>
      </c>
      <c r="H11" s="19">
        <f t="shared" si="2"/>
        <v>22560</v>
      </c>
    </row>
    <row r="12" ht="30" customHeight="1" spans="1:8">
      <c r="A12" s="18">
        <v>9</v>
      </c>
      <c r="B12" s="18" t="s">
        <v>57</v>
      </c>
      <c r="C12" s="19">
        <v>1</v>
      </c>
      <c r="D12" s="19">
        <v>0</v>
      </c>
      <c r="E12" s="19">
        <v>1128</v>
      </c>
      <c r="F12" s="19">
        <v>1128</v>
      </c>
      <c r="G12" s="19">
        <v>1128</v>
      </c>
      <c r="H12" s="19">
        <f t="shared" si="2"/>
        <v>3384</v>
      </c>
    </row>
    <row r="13" ht="30" customHeight="1" spans="1:8">
      <c r="A13" s="18">
        <v>10</v>
      </c>
      <c r="B13" s="18" t="s">
        <v>59</v>
      </c>
      <c r="C13" s="19">
        <v>2</v>
      </c>
      <c r="D13" s="19">
        <v>0</v>
      </c>
      <c r="E13" s="22">
        <f>1128*2</f>
        <v>2256</v>
      </c>
      <c r="F13" s="22">
        <f>1128*2</f>
        <v>2256</v>
      </c>
      <c r="G13" s="19">
        <v>1128</v>
      </c>
      <c r="H13" s="19">
        <f t="shared" si="2"/>
        <v>5640</v>
      </c>
    </row>
    <row r="14" ht="30" customHeight="1" spans="1:8">
      <c r="A14" s="18">
        <v>11</v>
      </c>
      <c r="B14" s="18" t="s">
        <v>63</v>
      </c>
      <c r="C14" s="19">
        <v>1</v>
      </c>
      <c r="D14" s="19">
        <v>0</v>
      </c>
      <c r="E14" s="19">
        <v>1128</v>
      </c>
      <c r="F14" s="19">
        <v>1128</v>
      </c>
      <c r="G14" s="19">
        <v>0</v>
      </c>
      <c r="H14" s="19">
        <f t="shared" si="2"/>
        <v>2256</v>
      </c>
    </row>
    <row r="15" ht="30" customHeight="1" spans="1:8">
      <c r="A15" s="18">
        <v>12</v>
      </c>
      <c r="B15" s="18" t="s">
        <v>125</v>
      </c>
      <c r="C15" s="19">
        <v>2</v>
      </c>
      <c r="D15" s="19">
        <v>0</v>
      </c>
      <c r="E15" s="22">
        <f>1128*2</f>
        <v>2256</v>
      </c>
      <c r="F15" s="22">
        <f>1128*2</f>
        <v>2256</v>
      </c>
      <c r="G15" s="22">
        <v>0</v>
      </c>
      <c r="H15" s="19">
        <f t="shared" si="2"/>
        <v>4512</v>
      </c>
    </row>
    <row r="16" ht="30" customHeight="1" spans="1:8">
      <c r="A16" s="18">
        <v>13</v>
      </c>
      <c r="B16" s="18" t="s">
        <v>68</v>
      </c>
      <c r="C16" s="19">
        <v>10</v>
      </c>
      <c r="D16" s="19">
        <v>0</v>
      </c>
      <c r="E16" s="22">
        <f>1128*10</f>
        <v>11280</v>
      </c>
      <c r="F16" s="22">
        <f>1128*3</f>
        <v>3384</v>
      </c>
      <c r="G16" s="22">
        <v>0</v>
      </c>
      <c r="H16" s="19">
        <f t="shared" si="2"/>
        <v>14664</v>
      </c>
    </row>
    <row r="17" ht="30" customHeight="1" spans="1:8">
      <c r="A17" s="18">
        <v>14</v>
      </c>
      <c r="B17" s="18" t="s">
        <v>80</v>
      </c>
      <c r="C17" s="19">
        <v>1</v>
      </c>
      <c r="D17" s="19">
        <v>0</v>
      </c>
      <c r="E17" s="19">
        <v>1128</v>
      </c>
      <c r="F17" s="19">
        <v>1128</v>
      </c>
      <c r="G17" s="19">
        <v>1128</v>
      </c>
      <c r="H17" s="19">
        <f t="shared" si="2"/>
        <v>3384</v>
      </c>
    </row>
    <row r="18" ht="30" customHeight="1" spans="1:8">
      <c r="A18" s="18">
        <v>15</v>
      </c>
      <c r="B18" s="18" t="s">
        <v>82</v>
      </c>
      <c r="C18" s="19">
        <v>5</v>
      </c>
      <c r="D18" s="19">
        <v>0</v>
      </c>
      <c r="E18" s="22">
        <f>1128*4</f>
        <v>4512</v>
      </c>
      <c r="F18" s="22">
        <f>1128*5</f>
        <v>5640</v>
      </c>
      <c r="G18" s="22">
        <f>1128</f>
        <v>1128</v>
      </c>
      <c r="H18" s="19">
        <f t="shared" si="2"/>
        <v>11280</v>
      </c>
    </row>
    <row r="19" ht="30" customHeight="1" spans="1:8">
      <c r="A19" s="18">
        <v>16</v>
      </c>
      <c r="B19" s="18" t="s">
        <v>89</v>
      </c>
      <c r="C19" s="19">
        <v>21</v>
      </c>
      <c r="D19" s="19">
        <v>0</v>
      </c>
      <c r="E19" s="19">
        <f>1128*C19</f>
        <v>23688</v>
      </c>
      <c r="F19" s="19">
        <f>1128*21</f>
        <v>23688</v>
      </c>
      <c r="G19" s="19">
        <f>1128*20</f>
        <v>22560</v>
      </c>
      <c r="H19" s="19">
        <f t="shared" si="2"/>
        <v>69936</v>
      </c>
    </row>
    <row r="20" ht="30" customHeight="1" spans="1:8">
      <c r="A20" s="18">
        <v>17</v>
      </c>
      <c r="B20" s="18" t="s">
        <v>114</v>
      </c>
      <c r="C20" s="19">
        <v>4</v>
      </c>
      <c r="D20" s="19">
        <f>240*C20</f>
        <v>960</v>
      </c>
      <c r="E20" s="19">
        <v>0</v>
      </c>
      <c r="F20" s="19">
        <v>0</v>
      </c>
      <c r="G20" s="19">
        <f>1128*C20</f>
        <v>4512</v>
      </c>
      <c r="H20" s="19">
        <f t="shared" si="2"/>
        <v>5472</v>
      </c>
    </row>
    <row r="21" ht="30" customHeight="1" spans="1:8">
      <c r="A21" s="18" t="s">
        <v>12</v>
      </c>
      <c r="B21" s="18" t="s">
        <v>126</v>
      </c>
      <c r="C21" s="19">
        <f>SUM(C4:C20)</f>
        <v>72</v>
      </c>
      <c r="D21" s="19">
        <f>SUM(D4:D20)</f>
        <v>960</v>
      </c>
      <c r="E21" s="19">
        <f>SUM(E4:E20)</f>
        <v>72192</v>
      </c>
      <c r="F21" s="19">
        <f>SUM(F4:F20)</f>
        <v>67680</v>
      </c>
      <c r="G21" s="19">
        <f>SUM(G4:G20)</f>
        <v>42864</v>
      </c>
      <c r="H21" s="19">
        <f t="shared" si="2"/>
        <v>183696</v>
      </c>
    </row>
    <row r="22" ht="25" customHeight="1" spans="1:8">
      <c r="A22" s="23"/>
      <c r="B22" s="24"/>
      <c r="C22" s="23"/>
      <c r="D22" s="23"/>
      <c r="E22" s="23"/>
      <c r="F22" s="23"/>
      <c r="G22" s="23"/>
      <c r="H22" s="23"/>
    </row>
  </sheetData>
  <mergeCells count="6">
    <mergeCell ref="A1:H1"/>
    <mergeCell ref="D2:H2"/>
    <mergeCell ref="A22:H22"/>
    <mergeCell ref="A2:A3"/>
    <mergeCell ref="B2:B3"/>
    <mergeCell ref="C2:C3"/>
  </mergeCells>
  <printOptions horizontalCentered="1"/>
  <pageMargins left="0.393055555555556" right="0.393055555555556" top="0.786805555555556" bottom="0.393055555555556"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I22"/>
  <sheetViews>
    <sheetView tabSelected="1" zoomScale="130" zoomScaleNormal="130" topLeftCell="A6" workbookViewId="0">
      <selection activeCell="E21" sqref="E21:G21"/>
    </sheetView>
  </sheetViews>
  <sheetFormatPr defaultColWidth="9" defaultRowHeight="39" customHeight="1"/>
  <cols>
    <col min="1" max="1" width="5" style="5" customWidth="1"/>
    <col min="2" max="2" width="38.1666666666667" style="6" customWidth="1"/>
    <col min="3" max="3" width="5.09166666666667" style="7" customWidth="1"/>
    <col min="4" max="4" width="8.625" style="7" customWidth="1"/>
    <col min="5" max="7" width="18.75" style="8" customWidth="1"/>
    <col min="8" max="8" width="11.625" style="9" customWidth="1"/>
    <col min="9" max="231" width="9" style="9" customWidth="1"/>
    <col min="232" max="243" width="9" style="9"/>
    <col min="244" max="16384" width="9" style="4"/>
  </cols>
  <sheetData>
    <row r="1" s="1" customFormat="1" ht="42" customHeight="1" spans="1:8">
      <c r="A1" s="10" t="s">
        <v>122</v>
      </c>
      <c r="B1" s="10"/>
      <c r="C1" s="10"/>
      <c r="D1" s="10"/>
      <c r="E1" s="10"/>
      <c r="F1" s="10"/>
      <c r="G1" s="10"/>
      <c r="H1" s="10"/>
    </row>
    <row r="2" s="2" customFormat="1" ht="30" customHeight="1" spans="1:8">
      <c r="A2" s="11" t="s">
        <v>1</v>
      </c>
      <c r="B2" s="12" t="s">
        <v>123</v>
      </c>
      <c r="C2" s="13" t="s">
        <v>124</v>
      </c>
      <c r="D2" s="11" t="s">
        <v>7</v>
      </c>
      <c r="E2" s="11"/>
      <c r="F2" s="11"/>
      <c r="G2" s="11"/>
      <c r="H2" s="11"/>
    </row>
    <row r="3" s="3" customFormat="1" ht="30" customHeight="1" spans="1:8">
      <c r="A3" s="11"/>
      <c r="B3" s="14"/>
      <c r="C3" s="15"/>
      <c r="D3" s="16" t="s">
        <v>8</v>
      </c>
      <c r="E3" s="17" t="s">
        <v>9</v>
      </c>
      <c r="F3" s="17" t="s">
        <v>10</v>
      </c>
      <c r="G3" s="17" t="s">
        <v>11</v>
      </c>
      <c r="H3" s="11" t="s">
        <v>12</v>
      </c>
    </row>
    <row r="4" s="4" customFormat="1" ht="30" customHeight="1" spans="1:243">
      <c r="A4" s="18">
        <v>1</v>
      </c>
      <c r="B4" s="18" t="s">
        <v>13</v>
      </c>
      <c r="C4" s="19">
        <v>2</v>
      </c>
      <c r="D4" s="19">
        <v>0</v>
      </c>
      <c r="E4" s="19">
        <f t="shared" ref="E4:E10" si="0">1128*2</f>
        <v>2256</v>
      </c>
      <c r="F4" s="19">
        <f t="shared" ref="F4:F9" si="1">1128*2</f>
        <v>2256</v>
      </c>
      <c r="G4" s="19">
        <v>0</v>
      </c>
      <c r="H4" s="19">
        <f t="shared" ref="H4:H21" si="2">G4+F4+E4+D4</f>
        <v>4512</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row>
    <row r="5" s="4" customFormat="1" ht="30" customHeight="1" spans="1:243">
      <c r="A5" s="18">
        <v>2</v>
      </c>
      <c r="B5" s="20" t="s">
        <v>22</v>
      </c>
      <c r="C5" s="19">
        <v>6</v>
      </c>
      <c r="D5" s="19">
        <v>0</v>
      </c>
      <c r="E5" s="19">
        <f>1128*6</f>
        <v>6768</v>
      </c>
      <c r="F5" s="19">
        <f>1128*6</f>
        <v>6768</v>
      </c>
      <c r="G5" s="19">
        <v>1128</v>
      </c>
      <c r="H5" s="19">
        <f t="shared" si="2"/>
        <v>14664</v>
      </c>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row>
    <row r="6" s="4" customFormat="1" ht="30" customHeight="1" spans="1:243">
      <c r="A6" s="18">
        <v>3</v>
      </c>
      <c r="B6" s="21" t="s">
        <v>30</v>
      </c>
      <c r="C6" s="19">
        <v>1</v>
      </c>
      <c r="D6" s="19">
        <v>0</v>
      </c>
      <c r="E6" s="19">
        <v>1128</v>
      </c>
      <c r="F6" s="19">
        <v>1128</v>
      </c>
      <c r="G6" s="19">
        <v>1128</v>
      </c>
      <c r="H6" s="19">
        <f t="shared" si="2"/>
        <v>3384</v>
      </c>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row>
    <row r="7" s="4" customFormat="1" ht="30" customHeight="1" spans="1:243">
      <c r="A7" s="18">
        <v>4</v>
      </c>
      <c r="B7" s="18" t="s">
        <v>32</v>
      </c>
      <c r="C7" s="19">
        <v>2</v>
      </c>
      <c r="D7" s="19">
        <v>0</v>
      </c>
      <c r="E7" s="22">
        <f t="shared" si="0"/>
        <v>2256</v>
      </c>
      <c r="F7" s="22">
        <f t="shared" si="1"/>
        <v>2256</v>
      </c>
      <c r="G7" s="22">
        <v>0</v>
      </c>
      <c r="H7" s="19">
        <f t="shared" si="2"/>
        <v>4512</v>
      </c>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row>
    <row r="8" s="4" customFormat="1" ht="30" customHeight="1" spans="1:243">
      <c r="A8" s="18">
        <v>5</v>
      </c>
      <c r="B8" s="18" t="s">
        <v>36</v>
      </c>
      <c r="C8" s="19">
        <v>2</v>
      </c>
      <c r="D8" s="19">
        <v>0</v>
      </c>
      <c r="E8" s="22">
        <f t="shared" si="0"/>
        <v>2256</v>
      </c>
      <c r="F8" s="22">
        <f t="shared" si="1"/>
        <v>2256</v>
      </c>
      <c r="G8" s="22">
        <v>0</v>
      </c>
      <c r="H8" s="19">
        <f t="shared" si="2"/>
        <v>4512</v>
      </c>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row>
    <row r="9" s="4" customFormat="1" ht="30" customHeight="1" spans="1:243">
      <c r="A9" s="18">
        <v>6</v>
      </c>
      <c r="B9" s="18" t="s">
        <v>39</v>
      </c>
      <c r="C9" s="19">
        <v>2</v>
      </c>
      <c r="D9" s="19">
        <v>0</v>
      </c>
      <c r="E9" s="22">
        <f t="shared" si="0"/>
        <v>2256</v>
      </c>
      <c r="F9" s="22">
        <f t="shared" si="1"/>
        <v>2256</v>
      </c>
      <c r="G9" s="19">
        <v>1128</v>
      </c>
      <c r="H9" s="19">
        <f t="shared" si="2"/>
        <v>5640</v>
      </c>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row>
    <row r="10" s="4" customFormat="1" ht="30" customHeight="1" spans="1:243">
      <c r="A10" s="18">
        <v>7</v>
      </c>
      <c r="B10" s="18" t="s">
        <v>42</v>
      </c>
      <c r="C10" s="19">
        <v>2</v>
      </c>
      <c r="D10" s="19">
        <v>0</v>
      </c>
      <c r="E10" s="22">
        <f t="shared" si="0"/>
        <v>2256</v>
      </c>
      <c r="F10" s="19">
        <v>1128</v>
      </c>
      <c r="G10" s="22">
        <v>0</v>
      </c>
      <c r="H10" s="19">
        <f t="shared" si="2"/>
        <v>3384</v>
      </c>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row>
    <row r="11" s="4" customFormat="1" ht="30" customHeight="1" spans="1:243">
      <c r="A11" s="18">
        <v>8</v>
      </c>
      <c r="B11" s="18" t="s">
        <v>46</v>
      </c>
      <c r="C11" s="19">
        <v>8</v>
      </c>
      <c r="D11" s="19">
        <v>0</v>
      </c>
      <c r="E11" s="22">
        <f>1128*5</f>
        <v>5640</v>
      </c>
      <c r="F11" s="22">
        <f>1128*8</f>
        <v>9024</v>
      </c>
      <c r="G11" s="22">
        <f>1128*7</f>
        <v>7896</v>
      </c>
      <c r="H11" s="19">
        <f t="shared" si="2"/>
        <v>22560</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row>
    <row r="12" s="4" customFormat="1" ht="30" customHeight="1" spans="1:243">
      <c r="A12" s="18">
        <v>9</v>
      </c>
      <c r="B12" s="18" t="s">
        <v>57</v>
      </c>
      <c r="C12" s="19">
        <v>1</v>
      </c>
      <c r="D12" s="19">
        <v>0</v>
      </c>
      <c r="E12" s="19">
        <v>1128</v>
      </c>
      <c r="F12" s="19">
        <v>1128</v>
      </c>
      <c r="G12" s="19">
        <v>1128</v>
      </c>
      <c r="H12" s="19">
        <f t="shared" si="2"/>
        <v>3384</v>
      </c>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row>
    <row r="13" s="4" customFormat="1" ht="30" customHeight="1" spans="1:243">
      <c r="A13" s="18">
        <v>10</v>
      </c>
      <c r="B13" s="18" t="s">
        <v>59</v>
      </c>
      <c r="C13" s="19">
        <v>2</v>
      </c>
      <c r="D13" s="19">
        <v>0</v>
      </c>
      <c r="E13" s="22">
        <f>1128*2</f>
        <v>2256</v>
      </c>
      <c r="F13" s="22">
        <f>1128*2</f>
        <v>2256</v>
      </c>
      <c r="G13" s="19">
        <v>1128</v>
      </c>
      <c r="H13" s="19">
        <f t="shared" si="2"/>
        <v>5640</v>
      </c>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row>
    <row r="14" s="4" customFormat="1" ht="30" customHeight="1" spans="1:243">
      <c r="A14" s="18">
        <v>11</v>
      </c>
      <c r="B14" s="18" t="s">
        <v>63</v>
      </c>
      <c r="C14" s="19">
        <v>1</v>
      </c>
      <c r="D14" s="19">
        <v>0</v>
      </c>
      <c r="E14" s="19">
        <v>1128</v>
      </c>
      <c r="F14" s="19">
        <v>1128</v>
      </c>
      <c r="G14" s="19">
        <v>0</v>
      </c>
      <c r="H14" s="19">
        <f t="shared" si="2"/>
        <v>2256</v>
      </c>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row>
    <row r="15" s="4" customFormat="1" ht="30" customHeight="1" spans="1:243">
      <c r="A15" s="18">
        <v>12</v>
      </c>
      <c r="B15" s="18" t="s">
        <v>125</v>
      </c>
      <c r="C15" s="19">
        <v>2</v>
      </c>
      <c r="D15" s="19">
        <v>0</v>
      </c>
      <c r="E15" s="22">
        <f>1128*2</f>
        <v>2256</v>
      </c>
      <c r="F15" s="22">
        <f>1128*2</f>
        <v>2256</v>
      </c>
      <c r="G15" s="22">
        <v>0</v>
      </c>
      <c r="H15" s="19">
        <f t="shared" si="2"/>
        <v>4512</v>
      </c>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row>
    <row r="16" s="4" customFormat="1" ht="30" customHeight="1" spans="1:243">
      <c r="A16" s="18">
        <v>13</v>
      </c>
      <c r="B16" s="18" t="s">
        <v>68</v>
      </c>
      <c r="C16" s="19">
        <v>10</v>
      </c>
      <c r="D16" s="19">
        <v>0</v>
      </c>
      <c r="E16" s="22">
        <f>1128*10</f>
        <v>11280</v>
      </c>
      <c r="F16" s="22">
        <f>1128*3</f>
        <v>3384</v>
      </c>
      <c r="G16" s="22">
        <v>0</v>
      </c>
      <c r="H16" s="19">
        <f t="shared" si="2"/>
        <v>14664</v>
      </c>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row>
    <row r="17" s="4" customFormat="1" ht="30" customHeight="1" spans="1:243">
      <c r="A17" s="18">
        <v>14</v>
      </c>
      <c r="B17" s="18" t="s">
        <v>80</v>
      </c>
      <c r="C17" s="19">
        <v>1</v>
      </c>
      <c r="D17" s="19">
        <v>0</v>
      </c>
      <c r="E17" s="19">
        <v>1128</v>
      </c>
      <c r="F17" s="19">
        <v>1128</v>
      </c>
      <c r="G17" s="19">
        <v>1128</v>
      </c>
      <c r="H17" s="19">
        <f t="shared" si="2"/>
        <v>3384</v>
      </c>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row>
    <row r="18" s="4" customFormat="1" ht="30" customHeight="1" spans="1:243">
      <c r="A18" s="18">
        <v>15</v>
      </c>
      <c r="B18" s="18" t="s">
        <v>82</v>
      </c>
      <c r="C18" s="19">
        <v>5</v>
      </c>
      <c r="D18" s="19">
        <v>0</v>
      </c>
      <c r="E18" s="22">
        <f>1128*4</f>
        <v>4512</v>
      </c>
      <c r="F18" s="22">
        <f>1128*5</f>
        <v>5640</v>
      </c>
      <c r="G18" s="22">
        <f>1128</f>
        <v>1128</v>
      </c>
      <c r="H18" s="19">
        <f t="shared" si="2"/>
        <v>11280</v>
      </c>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row>
    <row r="19" s="4" customFormat="1" ht="30" customHeight="1" spans="1:243">
      <c r="A19" s="18">
        <v>16</v>
      </c>
      <c r="B19" s="18" t="s">
        <v>89</v>
      </c>
      <c r="C19" s="19">
        <v>21</v>
      </c>
      <c r="D19" s="19">
        <v>0</v>
      </c>
      <c r="E19" s="19">
        <f>1128*C19</f>
        <v>23688</v>
      </c>
      <c r="F19" s="19">
        <f>1128*21</f>
        <v>23688</v>
      </c>
      <c r="G19" s="19">
        <f>1128*20</f>
        <v>22560</v>
      </c>
      <c r="H19" s="19">
        <f t="shared" si="2"/>
        <v>69936</v>
      </c>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row>
    <row r="20" s="4" customFormat="1" ht="30" customHeight="1" spans="1:243">
      <c r="A20" s="18">
        <v>17</v>
      </c>
      <c r="B20" s="18" t="s">
        <v>114</v>
      </c>
      <c r="C20" s="19">
        <v>4</v>
      </c>
      <c r="D20" s="19">
        <f>240*C20</f>
        <v>960</v>
      </c>
      <c r="E20" s="19">
        <v>0</v>
      </c>
      <c r="F20" s="19">
        <v>0</v>
      </c>
      <c r="G20" s="19">
        <f>1128*C20</f>
        <v>4512</v>
      </c>
      <c r="H20" s="19">
        <f t="shared" si="2"/>
        <v>5472</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row>
    <row r="21" s="4" customFormat="1" ht="30" customHeight="1" spans="1:243">
      <c r="A21" s="18" t="s">
        <v>12</v>
      </c>
      <c r="B21" s="18" t="s">
        <v>126</v>
      </c>
      <c r="C21" s="19">
        <f t="shared" ref="C21:G21" si="3">SUM(C4:C20)</f>
        <v>72</v>
      </c>
      <c r="D21" s="19">
        <f t="shared" si="3"/>
        <v>960</v>
      </c>
      <c r="E21" s="19">
        <f t="shared" si="3"/>
        <v>72192</v>
      </c>
      <c r="F21" s="19">
        <f t="shared" si="3"/>
        <v>67680</v>
      </c>
      <c r="G21" s="19">
        <f t="shared" si="3"/>
        <v>42864</v>
      </c>
      <c r="H21" s="19">
        <f t="shared" si="2"/>
        <v>183696</v>
      </c>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row>
    <row r="22" s="4" customFormat="1" customHeight="1" spans="1:243">
      <c r="A22" s="23" t="s">
        <v>127</v>
      </c>
      <c r="B22" s="24"/>
      <c r="C22" s="23"/>
      <c r="D22" s="23"/>
      <c r="E22" s="23"/>
      <c r="F22" s="23"/>
      <c r="G22" s="23"/>
      <c r="H22" s="23"/>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row>
  </sheetData>
  <mergeCells count="6">
    <mergeCell ref="A1:H1"/>
    <mergeCell ref="D2:H2"/>
    <mergeCell ref="A22:H22"/>
    <mergeCell ref="A2:A3"/>
    <mergeCell ref="B2:B3"/>
    <mergeCell ref="C2:C3"/>
  </mergeCells>
  <printOptions horizontalCentered="1"/>
  <pageMargins left="0.393055555555556" right="0.393055555555556" top="0.708333333333333" bottom="0.472222222222222"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2021-11-29T06:50:00Z</dcterms:created>
  <dcterms:modified xsi:type="dcterms:W3CDTF">2023-04-17T07:16:03Z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D277841397274EC895F06CBA9B5B42F6</vt:lpwstr>
  </property>
  <property fmtid="{D5CDD505-2E9C-101B-9397-08002B2CF9AE}" pid="3" name="KSOProductBuildVer">
    <vt:lpwstr>2052-11.1.0.13703</vt:lpwstr>
  </property>
  <property fmtid="{D5CDD505-2E9C-101B-9397-08002B2CF9AE}" pid="4" name="KSOReadingLayout">
    <vt:bool>true</vt:bool>
  </property>
</Properties>
</file>